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telyana Baleva\Dropbox\LC Reports\Stéphane’s files\China Update\China Report September 2021\"/>
    </mc:Choice>
  </mc:AlternateContent>
  <xr:revisionPtr revIDLastSave="0" documentId="13_ncr:1_{3E2B5ACD-6CDA-4F79-9153-74EF0CE74F76}" xr6:coauthVersionLast="47" xr6:coauthVersionMax="47" xr10:uidLastSave="{00000000-0000-0000-0000-000000000000}"/>
  <bookViews>
    <workbookView xWindow="-108" yWindow="-108" windowWidth="30936" windowHeight="16896" tabRatio="815" xr2:uid="{E5E0C635-0E51-412E-BFCC-9FF070AD9141}"/>
  </bookViews>
  <sheets>
    <sheet name="Introduction" sheetId="2" r:id="rId1"/>
    <sheet name="Methodology" sheetId="3" r:id="rId2"/>
    <sheet name="Definitions" sheetId="4" r:id="rId3"/>
    <sheet name="Subscribers" sheetId="7" r:id="rId4"/>
    <sheet name="Capex" sheetId="13" r:id="rId5"/>
    <sheet name="Base Stations" sheetId="6" r:id="rId6"/>
    <sheet name=" RAN Units $ Sales" sheetId="9" r:id="rId7"/>
    <sheet name="RAN Market Shares" sheetId="11" r:id="rId8"/>
  </sheets>
  <externalReferences>
    <externalReference r:id="rId9"/>
    <externalReference r:id="rId10"/>
  </externalReferences>
  <definedNames>
    <definedName name="_Fill" localSheetId="6" hidden="1">'[1]Sum-Oak'!#REF!</definedName>
    <definedName name="_Fill" localSheetId="7" hidden="1">'[1]Sum-Oak'!#REF!</definedName>
    <definedName name="_Fill" hidden="1">'[1]Sum-Oak'!#REF!</definedName>
    <definedName name="_Key1" localSheetId="6" hidden="1">[2]Bankruptcies!#REF!</definedName>
    <definedName name="_Key1" localSheetId="7" hidden="1">[2]Bankruptcies!#REF!</definedName>
    <definedName name="_Key1" hidden="1">[2]Bankruptcies!#REF!</definedName>
    <definedName name="_Key2" localSheetId="6" hidden="1">#REF!</definedName>
    <definedName name="_Key2" localSheetId="7" hidden="1">#REF!</definedName>
    <definedName name="_Key2" hidden="1">#REF!</definedName>
    <definedName name="_Order1" hidden="1">0</definedName>
    <definedName name="_Order2" hidden="1">0</definedName>
    <definedName name="_Sort" localSheetId="6" hidden="1">#REF!</definedName>
    <definedName name="_Sort" localSheetId="7"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omments_old_v_new">#REF!</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 localSheetId="6">#REF!</definedName>
    <definedName name="NewUnits" localSheetId="7">#REF!</definedName>
    <definedName name="NewUnits">#REF!</definedName>
    <definedName name="OldRevs" localSheetId="6">#REF!</definedName>
    <definedName name="OldRevs" localSheetId="7">#REF!</definedName>
    <definedName name="OldRevs">#REF!</definedName>
    <definedName name="OldUnits" localSheetId="6">#REF!</definedName>
    <definedName name="OldUnits" localSheetId="7">#REF!</definedName>
    <definedName name="OldUnits">#REF!</definedName>
    <definedName name="Ports_new" localSheetId="6">#REF!</definedName>
    <definedName name="Ports_new" localSheetId="7">#REF!</definedName>
    <definedName name="Ports_new">#REF!</definedName>
    <definedName name="Ports_old" localSheetId="6">#REF!</definedName>
    <definedName name="Ports_old" localSheetId="7">#REF!</definedName>
    <definedName name="Ports_old">#REF!</definedName>
    <definedName name="Z_2DE5EA60_7A3A_11D2_AE76_0080C7A84E90_.wvu.Cols" localSheetId="6" hidden="1">#REF!</definedName>
    <definedName name="Z_2DE5EA60_7A3A_11D2_AE76_0080C7A84E90_.wvu.Cols" localSheetId="7" hidden="1">#REF!</definedName>
    <definedName name="Z_2DE5EA60_7A3A_11D2_AE76_0080C7A84E90_.wvu.Cols" hidden="1">#REF!</definedName>
    <definedName name="Z_2DE5EA60_7A3A_11D2_AE76_0080C7A84E90_.wvu.PrintArea" localSheetId="6" hidden="1">#REF!</definedName>
    <definedName name="Z_2DE5EA60_7A3A_11D2_AE76_0080C7A84E90_.wvu.PrintArea" localSheetId="7" hidden="1">#REF!</definedName>
    <definedName name="Z_2DE5EA60_7A3A_11D2_AE76_0080C7A84E90_.wvu.PrintArea" hidden="1">#REF!</definedName>
    <definedName name="Z_2DE5EA60_7A3A_11D2_AE76_0080C7A84E90_.wvu.Rows" localSheetId="6" hidden="1">#REF!</definedName>
    <definedName name="Z_2DE5EA60_7A3A_11D2_AE76_0080C7A84E90_.wvu.Rows" localSheetId="7"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13" l="1"/>
  <c r="J38" i="13" l="1"/>
  <c r="I38" i="13"/>
  <c r="H36" i="13"/>
  <c r="J34" i="13"/>
  <c r="I34" i="13"/>
  <c r="H34" i="13"/>
  <c r="E38" i="13"/>
  <c r="E36" i="13"/>
  <c r="E34" i="13"/>
  <c r="D34" i="13"/>
  <c r="C34" i="13"/>
  <c r="K26" i="13"/>
  <c r="N28" i="9"/>
  <c r="N27" i="9"/>
  <c r="K18" i="9"/>
  <c r="L13" i="9"/>
  <c r="H15" i="7"/>
  <c r="B2" i="4"/>
  <c r="L26" i="13" l="1"/>
  <c r="L25" i="13"/>
  <c r="I44" i="13"/>
  <c r="H38" i="13"/>
  <c r="I33" i="13"/>
  <c r="D38" i="13"/>
  <c r="C38" i="13"/>
  <c r="D36" i="13"/>
  <c r="C36" i="13"/>
  <c r="D33" i="13"/>
  <c r="B3" i="4"/>
  <c r="M18" i="9"/>
  <c r="M20" i="9"/>
  <c r="M13" i="9"/>
  <c r="I46" i="7"/>
  <c r="I47" i="13"/>
  <c r="J47" i="13"/>
  <c r="J26" i="13"/>
  <c r="J45" i="13" s="1"/>
  <c r="I15" i="7"/>
  <c r="I42" i="7" l="1"/>
  <c r="J46" i="13"/>
  <c r="I26" i="13"/>
  <c r="J27" i="13" s="1"/>
  <c r="J48" i="13"/>
  <c r="J25" i="13"/>
  <c r="M22" i="9"/>
  <c r="I26" i="7"/>
  <c r="I36" i="13"/>
  <c r="I37" i="13" s="1"/>
  <c r="J36" i="13"/>
  <c r="J40" i="13" s="1"/>
  <c r="I39" i="13"/>
  <c r="J39" i="13"/>
  <c r="J35" i="13"/>
  <c r="I35" i="13"/>
  <c r="H40" i="13"/>
  <c r="E39" i="13"/>
  <c r="D39" i="13"/>
  <c r="E40" i="13"/>
  <c r="E37" i="13"/>
  <c r="D37" i="13"/>
  <c r="E35" i="13"/>
  <c r="D35" i="13"/>
  <c r="D40" i="13"/>
  <c r="C40" i="13"/>
  <c r="I37" i="7"/>
  <c r="I45" i="13" l="1"/>
  <c r="J37" i="13"/>
  <c r="I40" i="13"/>
  <c r="J41" i="13" s="1"/>
  <c r="E41" i="13"/>
  <c r="D41" i="13"/>
  <c r="I48" i="7"/>
  <c r="C15" i="11"/>
  <c r="C21" i="11" s="1"/>
  <c r="G15" i="11"/>
  <c r="G21" i="11" s="1"/>
  <c r="D15" i="11"/>
  <c r="D24" i="11" s="1"/>
  <c r="F15" i="6"/>
  <c r="F26" i="6"/>
  <c r="D20" i="9" s="1"/>
  <c r="E15" i="6"/>
  <c r="E26" i="6"/>
  <c r="C20" i="9" s="1"/>
  <c r="G26" i="13"/>
  <c r="K27" i="13" s="1"/>
  <c r="D26" i="13"/>
  <c r="C26" i="13"/>
  <c r="H45" i="13" s="1"/>
  <c r="B3" i="13"/>
  <c r="B2" i="13"/>
  <c r="J26" i="6"/>
  <c r="J27" i="6" s="1"/>
  <c r="H26" i="6"/>
  <c r="H33" i="6" s="1"/>
  <c r="I26" i="6"/>
  <c r="J15" i="6"/>
  <c r="I15" i="6"/>
  <c r="H15" i="6"/>
  <c r="F18" i="9" s="1"/>
  <c r="G15" i="6"/>
  <c r="E18" i="9" s="1"/>
  <c r="D15" i="6"/>
  <c r="C15" i="6"/>
  <c r="C32" i="6" s="1"/>
  <c r="C34" i="6" s="1"/>
  <c r="G26" i="6"/>
  <c r="B3" i="11"/>
  <c r="B2" i="11"/>
  <c r="J18" i="9"/>
  <c r="L18" i="9"/>
  <c r="M19" i="9" s="1"/>
  <c r="B28" i="9"/>
  <c r="B27" i="9"/>
  <c r="B20" i="9"/>
  <c r="B18" i="9"/>
  <c r="J13" i="9"/>
  <c r="K13" i="9"/>
  <c r="M14" i="9"/>
  <c r="B3" i="9"/>
  <c r="B2" i="9"/>
  <c r="D46" i="7"/>
  <c r="E46" i="7"/>
  <c r="F46" i="7"/>
  <c r="G46" i="7"/>
  <c r="H46" i="7"/>
  <c r="I47" i="7" s="1"/>
  <c r="C46" i="7"/>
  <c r="D44" i="7"/>
  <c r="E45" i="7" s="1"/>
  <c r="E44" i="7"/>
  <c r="F44" i="7"/>
  <c r="F45" i="7" s="1"/>
  <c r="G44" i="7"/>
  <c r="H44" i="7"/>
  <c r="I45" i="7" s="1"/>
  <c r="C44" i="7"/>
  <c r="D42" i="7"/>
  <c r="E43" i="7" s="1"/>
  <c r="E42" i="7"/>
  <c r="F42" i="7"/>
  <c r="G42" i="7"/>
  <c r="H42" i="7"/>
  <c r="I43" i="7" s="1"/>
  <c r="C42" i="7"/>
  <c r="D41" i="7"/>
  <c r="E41" i="7" s="1"/>
  <c r="F41" i="7" s="1"/>
  <c r="G41" i="7" s="1"/>
  <c r="H41" i="7" s="1"/>
  <c r="I41" i="7" s="1"/>
  <c r="I16" i="7"/>
  <c r="G15" i="7"/>
  <c r="F15" i="7"/>
  <c r="E15" i="7"/>
  <c r="D15" i="7"/>
  <c r="C15" i="7"/>
  <c r="D8" i="7"/>
  <c r="E8" i="7" s="1"/>
  <c r="F8" i="7" s="1"/>
  <c r="G8" i="7" s="1"/>
  <c r="H8" i="7" s="1"/>
  <c r="I8" i="7" s="1"/>
  <c r="K15" i="6"/>
  <c r="K26" i="6"/>
  <c r="D31" i="6"/>
  <c r="E31" i="6" s="1"/>
  <c r="F31" i="6" s="1"/>
  <c r="G31" i="6" s="1"/>
  <c r="H31" i="6" s="1"/>
  <c r="I31" i="6" s="1"/>
  <c r="J31" i="6" s="1"/>
  <c r="K31" i="6" s="1"/>
  <c r="D19" i="6"/>
  <c r="E19" i="6" s="1"/>
  <c r="F19" i="6" s="1"/>
  <c r="G19" i="6" s="1"/>
  <c r="H19" i="6" s="1"/>
  <c r="I19" i="6" s="1"/>
  <c r="J19" i="6" s="1"/>
  <c r="K19" i="6" s="1"/>
  <c r="D8" i="6"/>
  <c r="E8" i="6" s="1"/>
  <c r="F8" i="6" s="1"/>
  <c r="G8" i="6" s="1"/>
  <c r="H8" i="6" s="1"/>
  <c r="I8" i="6" s="1"/>
  <c r="J8" i="6" s="1"/>
  <c r="K8" i="6" s="1"/>
  <c r="D19" i="7"/>
  <c r="E19" i="7" s="1"/>
  <c r="F19" i="7" s="1"/>
  <c r="G19" i="7" s="1"/>
  <c r="H19" i="7" s="1"/>
  <c r="I19" i="7" s="1"/>
  <c r="D30" i="7"/>
  <c r="E30" i="7" s="1"/>
  <c r="F30" i="7" s="1"/>
  <c r="G30" i="7" s="1"/>
  <c r="H30" i="7" s="1"/>
  <c r="I30" i="7" s="1"/>
  <c r="B3" i="7"/>
  <c r="B2" i="7"/>
  <c r="B3" i="6"/>
  <c r="B2" i="6"/>
  <c r="H26" i="7"/>
  <c r="G26" i="7"/>
  <c r="F26" i="7"/>
  <c r="E26" i="7"/>
  <c r="D26" i="7"/>
  <c r="C26" i="7"/>
  <c r="H37" i="7"/>
  <c r="I38" i="7" s="1"/>
  <c r="G37" i="7"/>
  <c r="F37" i="7"/>
  <c r="F38" i="7" s="1"/>
  <c r="E37" i="7"/>
  <c r="D37" i="7"/>
  <c r="C37" i="7"/>
  <c r="D26" i="6"/>
  <c r="C26" i="6"/>
  <c r="B3" i="3"/>
  <c r="B2" i="3"/>
  <c r="L20" i="9"/>
  <c r="M21" i="9" s="1"/>
  <c r="J20" i="9"/>
  <c r="K20" i="9"/>
  <c r="K22" i="9" s="1"/>
  <c r="E15" i="11"/>
  <c r="E26" i="11" s="1"/>
  <c r="F15" i="11"/>
  <c r="F21" i="11" s="1"/>
  <c r="D47" i="7" l="1"/>
  <c r="G43" i="7"/>
  <c r="K16" i="6"/>
  <c r="J22" i="9"/>
  <c r="K14" i="9"/>
  <c r="E23" i="11"/>
  <c r="D23" i="11"/>
  <c r="E25" i="11"/>
  <c r="D22" i="11"/>
  <c r="E24" i="11"/>
  <c r="D21" i="11"/>
  <c r="C22" i="11"/>
  <c r="C23" i="11"/>
  <c r="D26" i="11"/>
  <c r="D25" i="11"/>
  <c r="C26" i="11"/>
  <c r="D27" i="11"/>
  <c r="E22" i="11"/>
  <c r="E21" i="11"/>
  <c r="E27" i="11" s="1"/>
  <c r="C25" i="11"/>
  <c r="C24" i="11"/>
  <c r="C27" i="11" s="1"/>
  <c r="I25" i="13"/>
  <c r="H47" i="13"/>
  <c r="H26" i="13"/>
  <c r="L27" i="13" s="1"/>
  <c r="I48" i="13"/>
  <c r="I46" i="13"/>
  <c r="K21" i="9"/>
  <c r="I20" i="9"/>
  <c r="J21" i="9" s="1"/>
  <c r="D16" i="6"/>
  <c r="D48" i="7"/>
  <c r="F43" i="7"/>
  <c r="G47" i="7"/>
  <c r="G16" i="7"/>
  <c r="C48" i="7"/>
  <c r="G48" i="7"/>
  <c r="D45" i="7"/>
  <c r="H47" i="7"/>
  <c r="D38" i="7"/>
  <c r="E16" i="7"/>
  <c r="G38" i="7"/>
  <c r="H38" i="7"/>
  <c r="E48" i="7"/>
  <c r="F48" i="7"/>
  <c r="G49" i="7" s="1"/>
  <c r="F16" i="7"/>
  <c r="E38" i="7"/>
  <c r="H45" i="7"/>
  <c r="H48" i="7"/>
  <c r="I49" i="7" s="1"/>
  <c r="E47" i="7"/>
  <c r="D16" i="7"/>
  <c r="H16" i="7"/>
  <c r="H43" i="7"/>
  <c r="F47" i="7"/>
  <c r="D43" i="7"/>
  <c r="G45" i="7"/>
  <c r="D25" i="13"/>
  <c r="I41" i="13"/>
  <c r="I27" i="13"/>
  <c r="G22" i="11"/>
  <c r="G27" i="11" s="1"/>
  <c r="G23" i="11"/>
  <c r="G24" i="11"/>
  <c r="G25" i="11"/>
  <c r="G26" i="11"/>
  <c r="F26" i="11"/>
  <c r="F22" i="11"/>
  <c r="F23" i="11"/>
  <c r="F24" i="11"/>
  <c r="F25" i="11"/>
  <c r="D27" i="13"/>
  <c r="G25" i="13"/>
  <c r="H25" i="13"/>
  <c r="F26" i="13"/>
  <c r="L21" i="9"/>
  <c r="L22" i="9"/>
  <c r="L14" i="9"/>
  <c r="L19" i="9"/>
  <c r="K19" i="9"/>
  <c r="K23" i="9"/>
  <c r="E13" i="9"/>
  <c r="E16" i="6"/>
  <c r="F16" i="6"/>
  <c r="H16" i="6"/>
  <c r="D32" i="6"/>
  <c r="E32" i="6" s="1"/>
  <c r="C18" i="9"/>
  <c r="C22" i="9" s="1"/>
  <c r="C13" i="9"/>
  <c r="F19" i="9"/>
  <c r="H18" i="9"/>
  <c r="E20" i="9"/>
  <c r="E22" i="9" s="1"/>
  <c r="J16" i="6"/>
  <c r="I16" i="6"/>
  <c r="N9" i="9"/>
  <c r="G16" i="6"/>
  <c r="K27" i="6"/>
  <c r="H20" i="9"/>
  <c r="H13" i="9"/>
  <c r="I27" i="6"/>
  <c r="N11" i="9"/>
  <c r="I33" i="6"/>
  <c r="J33" i="6" s="1"/>
  <c r="K33" i="6" s="1"/>
  <c r="H27" i="13" l="1"/>
  <c r="E49" i="7"/>
  <c r="D49" i="7"/>
  <c r="F13" i="9"/>
  <c r="H46" i="13"/>
  <c r="H48" i="13"/>
  <c r="F20" i="9"/>
  <c r="F22" i="9" s="1"/>
  <c r="I18" i="9"/>
  <c r="J19" i="9" s="1"/>
  <c r="I13" i="9"/>
  <c r="J14" i="9" s="1"/>
  <c r="H49" i="7"/>
  <c r="F49" i="7"/>
  <c r="F27" i="11"/>
  <c r="L23" i="9"/>
  <c r="M23" i="9"/>
  <c r="D34" i="6"/>
  <c r="D18" i="9"/>
  <c r="D13" i="9"/>
  <c r="G18" i="9"/>
  <c r="E34" i="6"/>
  <c r="F32" i="6"/>
  <c r="I21" i="9"/>
  <c r="H22" i="9"/>
  <c r="G13" i="9"/>
  <c r="G20" i="9"/>
  <c r="N20" i="9" s="1"/>
  <c r="F14" i="9"/>
  <c r="I22" i="9" l="1"/>
  <c r="J23" i="9" s="1"/>
  <c r="G19" i="9"/>
  <c r="N18" i="9"/>
  <c r="H14" i="9"/>
  <c r="N13" i="9"/>
  <c r="I19" i="9"/>
  <c r="I14" i="9"/>
  <c r="H19" i="9"/>
  <c r="D14" i="9"/>
  <c r="E14" i="9"/>
  <c r="D22" i="9"/>
  <c r="D19" i="9"/>
  <c r="E19" i="9"/>
  <c r="F34" i="6"/>
  <c r="G32" i="6"/>
  <c r="G14" i="9"/>
  <c r="G22" i="9"/>
  <c r="N22" i="9" s="1"/>
  <c r="H21" i="9"/>
  <c r="G21" i="9"/>
  <c r="F23" i="9"/>
  <c r="I23" i="9" l="1"/>
  <c r="H23" i="9"/>
  <c r="G34" i="6"/>
  <c r="H32" i="6"/>
  <c r="D23" i="9"/>
  <c r="E23" i="9"/>
  <c r="G23" i="9"/>
  <c r="I32" i="6" l="1"/>
  <c r="H34" i="6"/>
  <c r="J32" i="6" l="1"/>
  <c r="I34" i="6"/>
  <c r="J34" i="6" l="1"/>
  <c r="K32" i="6"/>
  <c r="K34" i="6" s="1"/>
</calcChain>
</file>

<file path=xl/sharedStrings.xml><?xml version="1.0" encoding="utf-8"?>
<sst xmlns="http://schemas.openxmlformats.org/spreadsheetml/2006/main" count="255" uniqueCount="134">
  <si>
    <t>Survey data and estimates</t>
  </si>
  <si>
    <t>RAN, vRAN, 2/3G Core, EPC, vEPC, 5G NC</t>
  </si>
  <si>
    <t>ZTE</t>
  </si>
  <si>
    <t>None, supplies other RAN/vRAN vendors</t>
  </si>
  <si>
    <t>Estimates</t>
  </si>
  <si>
    <t>Nokia</t>
  </si>
  <si>
    <t>RAN/vRAN (RU)</t>
  </si>
  <si>
    <t>vRAN</t>
  </si>
  <si>
    <t>Huawei</t>
  </si>
  <si>
    <t>RAN</t>
  </si>
  <si>
    <t>Ericsson</t>
  </si>
  <si>
    <t>Comba Telecom</t>
  </si>
  <si>
    <t>China Information and Communication Technologies Group (CICT)</t>
  </si>
  <si>
    <t>RAN (RU)</t>
  </si>
  <si>
    <t>Baicell</t>
  </si>
  <si>
    <t>vEPC</t>
  </si>
  <si>
    <t xml:space="preserve"> </t>
  </si>
  <si>
    <t>Source of Information</t>
  </si>
  <si>
    <t>Vendor</t>
  </si>
  <si>
    <t>Historical data accounts for sales of the following vendors:</t>
  </si>
  <si>
    <t xml:space="preserve">Abstract: </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</si>
  <si>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</si>
  <si>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</si>
  <si>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</si>
  <si>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</si>
  <si>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</si>
  <si>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</si>
  <si>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 xml:space="preserve"> We break wireless network footprints down in 4 categories:</t>
  </si>
  <si>
    <t>Worldwide wireless infrastructure knowledge</t>
  </si>
  <si>
    <t xml:space="preserve">LightCounting has no vested interest in the wireless infrastructure market and does not participate in any vendor specific projects and/or consultations. </t>
  </si>
  <si>
    <t xml:space="preserve">LightCounting forecasting begins with a deep knowledge of existing service provider network footprint and rollout patterns, and upgrades, and expansion plans, and then uses a combination of historical data extrapolation, expert opinions and various methods explained below. </t>
  </si>
  <si>
    <t>Forecast Methodology</t>
  </si>
  <si>
    <t>Mobile softswitching elements such as servers and wireless media gateways, HLR, and 3G packet nodes (GGSN and SGSN)</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</si>
  <si>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</si>
  <si>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Core Network</t>
  </si>
  <si>
    <t>BTS, NodeB, BBU, RRH/RRU</t>
  </si>
  <si>
    <t>Combined 2G and 3G networks including their RAN and core</t>
  </si>
  <si>
    <t>2G/3G</t>
  </si>
  <si>
    <t>vEPC software</t>
  </si>
  <si>
    <t>Virtual EPC that features software-only versions of 4G EPC functions such as MME, S-GW, P-GW as well as 3G node functions</t>
  </si>
  <si>
    <t>MME, access gateway (serving gateway S-GW and packet data network gateway P-GW)</t>
  </si>
  <si>
    <t>EPC</t>
  </si>
  <si>
    <t>5G NC software and server hardware</t>
  </si>
  <si>
    <t>5G new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</si>
  <si>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5G NC</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</si>
  <si>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</si>
  <si>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All in one eNodeBs, vBBU, decomposed eNodeBs in DU, CU and RU; EPC, vEPC</t>
  </si>
  <si>
    <t>4G RAN</t>
  </si>
  <si>
    <t>All in one 5G NR/gNodeB, decomposed gNodeBs in DU, CU and RU; 5G NC</t>
  </si>
  <si>
    <t>5G radio access network (RAN)</t>
  </si>
  <si>
    <t>5G RAN</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</si>
  <si>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</si>
  <si>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Products included in this market size, share and forecast</t>
  </si>
  <si>
    <t>Definition</t>
  </si>
  <si>
    <t>Forecast Segment</t>
  </si>
  <si>
    <t>Segment Definitions</t>
  </si>
  <si>
    <t>CAGR</t>
  </si>
  <si>
    <t>ASP ($)</t>
  </si>
  <si>
    <t>YoY growth</t>
  </si>
  <si>
    <t>Total</t>
  </si>
  <si>
    <t>Sales ($M) and Growth Rates</t>
  </si>
  <si>
    <t>Units and Growth Rates</t>
  </si>
  <si>
    <t>Service Providers</t>
  </si>
  <si>
    <t>China Mobile</t>
  </si>
  <si>
    <t>China Unicom</t>
  </si>
  <si>
    <t>China Telecom</t>
  </si>
  <si>
    <t>RAN Base Stations (BTS) Footprint</t>
  </si>
  <si>
    <t>4G Units and Growth Rates</t>
  </si>
  <si>
    <t>5G Units and Growth Rates</t>
  </si>
  <si>
    <t>4G Subscribers and Growth Rates</t>
  </si>
  <si>
    <t>5G Subscribers and Growth Rates</t>
  </si>
  <si>
    <t>Cumulative 4G &amp; 5G Units</t>
  </si>
  <si>
    <t>4G</t>
  </si>
  <si>
    <t>5G</t>
  </si>
  <si>
    <t>Total Subscribers and Growth Rates</t>
  </si>
  <si>
    <t>Mobile Subscribers (000s)</t>
  </si>
  <si>
    <t>3G Subscribers and Growth Rates</t>
  </si>
  <si>
    <t>RAN (4G eNodeB and 5G NR/gNB) Forecast</t>
  </si>
  <si>
    <t>4G eNodeB</t>
  </si>
  <si>
    <t>5G NR/gNB</t>
  </si>
  <si>
    <t>Other</t>
  </si>
  <si>
    <t>RAN Vendor Market Shares</t>
  </si>
  <si>
    <t>RAN Vendor</t>
  </si>
  <si>
    <t>Note: CICT is the combination of Datang Mobile Communications and FiberHome</t>
  </si>
  <si>
    <t>Yearly RAN Sales ($M), including vRAN</t>
  </si>
  <si>
    <t>Yearly RAN Sales Shares (%)</t>
  </si>
  <si>
    <t>CICT</t>
  </si>
  <si>
    <t>1H20</t>
  </si>
  <si>
    <t>Service Provider Capex (RMB Billion)</t>
  </si>
  <si>
    <t>1H19</t>
  </si>
  <si>
    <t>Mobile Networks</t>
  </si>
  <si>
    <t>Note: China Mobile and CBN are co-building their 5G network; China Unicom and China Telecom are co-building their 5G network</t>
  </si>
  <si>
    <t>* 5G rollouts started in 2H19</t>
  </si>
  <si>
    <t>Other includes Baicell, Comba Telecom, Sunwave</t>
  </si>
  <si>
    <t>Sunwave</t>
  </si>
  <si>
    <t>Note: China Mobile and CBN; and China Unicom and China Telecom are co-building their 5G network</t>
  </si>
  <si>
    <t>2H19</t>
  </si>
  <si>
    <t>2019 vs. 2020</t>
  </si>
  <si>
    <t>Half Year Comparison</t>
  </si>
  <si>
    <t>Segments (only RAN covered in this report)</t>
  </si>
  <si>
    <t>2020 plan</t>
  </si>
  <si>
    <t>2021 plan</t>
  </si>
  <si>
    <t>Total capital expenditures (RMB Billion)</t>
  </si>
  <si>
    <t>5G capital expenditures (RMB Billion)</t>
  </si>
  <si>
    <t>5G vs. total capital expenditures (RMB Billion)</t>
  </si>
  <si>
    <t>Rest</t>
  </si>
  <si>
    <t>This report focuses on 5G developments in China, including macroeconomics, geopolitics, and technology. The publication date is scheduled a few weeks after the 4 services providers (e.g., China Broadcasting Network, China Mobile, China Telecom, China Unicom) provide their interim report so that we can gather many details about 1H21 and provide a 2H21 outlook and a 5-year forecast. This report also includes RAN vendor market shares and analysis.</t>
  </si>
  <si>
    <t>LightCounting Wireless Infrastructure: China</t>
  </si>
  <si>
    <t>The LightCounting detailed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</si>
  <si>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RAN, vRAN (RU)</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</si>
  <si>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</si>
  <si>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</si>
  <si>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</si>
  <si>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</si>
  <si>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</si>
  <si>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Financial analysis</t>
  </si>
  <si>
    <t xml:space="preserve">LightCounting does a global economic and financial analysis of specific companies, using publicly available information such as SEC filings, company presentations or other market research findings as inputs to its forecasting. </t>
  </si>
  <si>
    <t>Relationships often exist between legacy and new wireless infrastructure products that may not be revealed by any forecasting techniques. LightCounting forecasting recognizes that the occurrence of an event can, in turn, affect the likelihoods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</si>
  <si>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 xml:space="preserve">Scenarios consider developments such as new regulatory frameworks, macroeconomics events, and new technology introduction (e.g., massive MIMO, millimeter waves, higher order of modulation) that may impact network rollouts, upgrades and expansion. Expert opinions are often used to evaluate and compare different scenarios and pick the most possible one.  </t>
  </si>
  <si>
    <t>Radio access network that consists of a base transceiver station (BTS) with an integrated radio transmission and reception equipment (transceiver "TRX") that serves as the connection between a wireless device and the cellular network, and between the cellular network and the wireline backbone network; RAN has 2 major components: the baseband unit (BBU) for signal processing and the radio unit (RU) or remote radio head (RRH) or remote radio unit (RRU) that hosts antennas for interaction with wireless devices</t>
  </si>
  <si>
    <t>vRAN/vBBU software and RU hardware. vBBU decomposed into distributed unit (DU) and central unit (CU), CU and DU can be located together or spread apart. Note that vRAN encompasses OpenRAN (TIP initiative) and O-RAN (Open RAN Alliance initiative) that are detailed in a separate report</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</si>
  <si>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bridges the 4G RAN with the Internet through an internal packet gateway that performs user equipment (UE) IP address allocation and packet filtering</t>
  </si>
  <si>
    <t>China Mobile's 5G-related capex include 5G major equipment related to wireless networks, site supporting facilities, site access and core networks of the mobile communication networks; also includes investments in areas such as transmission networks, and business networks and support systems that facilitate the development of 5G business</t>
  </si>
  <si>
    <t>2020 vs. 2021</t>
  </si>
  <si>
    <t>Forecast based on service providers' 2020 &amp; 2021 plans and 4G historical patterns</t>
  </si>
  <si>
    <t>2020-2026</t>
  </si>
  <si>
    <t>1H21</t>
  </si>
  <si>
    <t>Half Year</t>
  </si>
  <si>
    <t>2H21E</t>
  </si>
  <si>
    <t>2H20</t>
  </si>
  <si>
    <t>Capital expenditures (RMB Billion)</t>
  </si>
  <si>
    <t>5G Total</t>
  </si>
  <si>
    <t>5G as % of Total</t>
  </si>
  <si>
    <t>September 2021 (published September 13,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</si>
</sst>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
    <numFmt numFmtId="168" formatCode="0.0%"/>
  </numFmts>
  <fonts count="16"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4"/>
      <color theme="1"/>
      <name val="Arial"/>
      <family val="2"/>
    </font>
    <font>
      <b/>
      <sz val="14"/>
      <color theme="4"/>
      <name val="Arial"/>
      <family val="2"/>
    </font>
    <font>
      <sz val="12"/>
      <color theme="1"/>
      <name val="Arial"/>
      <family val="2"/>
    </font>
    <font>
      <sz val="10"/>
      <color theme="1"/>
      <name val="Calibri"/>
      <family val="2"/>
      <scheme val="minor"/>
    </font>
    <font>
      <b/>
      <sz val="10"/>
      <color theme="1"/>
      <name val="Calibri"/>
      <family val="2"/>
      <scheme val="minor"/>
    </font>
    <font>
      <sz val="10"/>
      <color rgb="FFFF0000"/>
      <name val="Arial"/>
      <family val="2"/>
    </font>
    <font>
      <b/>
      <sz val="12"/>
      <color theme="3"/>
      <name val="Arial"/>
      <family val="2"/>
    </font>
    <font>
      <sz val="14"/>
      <name val="Arial"/>
      <family val="2"/>
    </font>
    <font>
      <b/>
      <sz val="12"/>
      <color theme="4"/>
      <name val="Arial"/>
      <family val="2"/>
    </font>
    <font>
      <sz val="10"/>
      <color rgb="FF00B05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9" fontId="2" fillId="0" borderId="0" applyFont="0" applyFill="0" applyBorder="0" applyAlignment="0" applyProtection="0"/>
    <xf numFmtId="44" fontId="2" fillId="0" borderId="0" applyFont="0" applyFill="0" applyBorder="0" applyAlignment="0" applyProtection="0"/>
  </cellStyleXfs>
  <cellXfs count="151">
    <xf numFmtId="0" fontId="0" fillId="0" borderId="0" xfId="0"/>
    <xf numFmtId="0" fontId="2" fillId="0" borderId="0" xfId="4"/>
    <xf numFmtId="0" fontId="2" fillId="2" borderId="0" xfId="4" applyFill="1"/>
    <xf numFmtId="0" fontId="2" fillId="2" borderId="0" xfId="4" applyFill="1" applyAlignment="1">
      <alignment wrapText="1"/>
    </xf>
    <xf numFmtId="1" fontId="3" fillId="0" borderId="1" xfId="4" applyNumberFormat="1" applyFont="1" applyBorder="1" applyAlignment="1">
      <alignment horizontal="left"/>
    </xf>
    <xf numFmtId="0" fontId="2" fillId="0" borderId="1" xfId="4" applyBorder="1"/>
    <xf numFmtId="0" fontId="3" fillId="2" borderId="0" xfId="4" applyFont="1" applyFill="1" applyAlignment="1">
      <alignment vertical="center" wrapText="1"/>
    </xf>
    <xf numFmtId="0" fontId="4" fillId="2" borderId="0" xfId="4" applyFont="1" applyFill="1"/>
    <xf numFmtId="0" fontId="6" fillId="2" borderId="0" xfId="4" applyFont="1" applyFill="1"/>
    <xf numFmtId="0" fontId="2" fillId="2" borderId="0" xfId="4" applyFill="1" applyProtection="1">
      <protection locked="0"/>
    </xf>
    <xf numFmtId="0" fontId="5" fillId="2" borderId="0" xfId="4" applyFont="1" applyFill="1" applyProtection="1">
      <protection locked="0"/>
    </xf>
    <xf numFmtId="0" fontId="0" fillId="0" borderId="0" xfId="0" applyAlignment="1">
      <alignment wrapText="1"/>
    </xf>
    <xf numFmtId="0" fontId="0" fillId="2" borderId="0" xfId="0" applyFill="1" applyAlignment="1">
      <alignment wrapText="1"/>
    </xf>
    <xf numFmtId="0" fontId="7" fillId="2" borderId="0" xfId="4" applyFont="1" applyFill="1" applyProtection="1">
      <protection locked="0"/>
    </xf>
    <xf numFmtId="17" fontId="8" fillId="2" borderId="0" xfId="4" applyNumberFormat="1" applyFont="1" applyFill="1"/>
    <xf numFmtId="0" fontId="6" fillId="2" borderId="0" xfId="4" applyFont="1" applyFill="1" applyProtection="1">
      <protection locked="0"/>
    </xf>
    <xf numFmtId="0" fontId="9" fillId="0" borderId="0" xfId="5"/>
    <xf numFmtId="0" fontId="10" fillId="0" borderId="0" xfId="5" applyFont="1"/>
    <xf numFmtId="0" fontId="7" fillId="2" borderId="0" xfId="4" applyFont="1" applyFill="1"/>
    <xf numFmtId="9" fontId="3" fillId="0" borderId="5" xfId="6" applyFont="1" applyFill="1" applyBorder="1" applyAlignment="1">
      <alignment horizontal="center"/>
    </xf>
    <xf numFmtId="164" fontId="3" fillId="0" borderId="4" xfId="7" applyNumberFormat="1" applyFont="1" applyBorder="1"/>
    <xf numFmtId="164" fontId="3" fillId="0" borderId="1" xfId="7" applyNumberFormat="1" applyFont="1" applyBorder="1"/>
    <xf numFmtId="9" fontId="3" fillId="0" borderId="6" xfId="6" applyFont="1" applyFill="1" applyBorder="1" applyAlignment="1">
      <alignment horizontal="center"/>
    </xf>
    <xf numFmtId="9" fontId="3" fillId="0" borderId="7" xfId="6" applyFont="1" applyFill="1" applyBorder="1" applyAlignment="1">
      <alignment horizontal="center"/>
    </xf>
    <xf numFmtId="0" fontId="2" fillId="4" borderId="1" xfId="4" applyFill="1" applyBorder="1"/>
    <xf numFmtId="0" fontId="3" fillId="4" borderId="7" xfId="0" applyFont="1" applyFill="1" applyBorder="1" applyAlignment="1">
      <alignment horizontal="center"/>
    </xf>
    <xf numFmtId="0" fontId="4" fillId="0" borderId="0" xfId="4" applyFont="1" applyAlignment="1">
      <alignment horizontal="left"/>
    </xf>
    <xf numFmtId="0" fontId="11" fillId="0" borderId="0" xfId="4" applyFont="1"/>
    <xf numFmtId="165" fontId="11" fillId="0" borderId="0" xfId="1" applyNumberFormat="1" applyFont="1"/>
    <xf numFmtId="9" fontId="3" fillId="0" borderId="4" xfId="3" applyFont="1" applyBorder="1"/>
    <xf numFmtId="9" fontId="3" fillId="0" borderId="1" xfId="3" applyFont="1" applyBorder="1"/>
    <xf numFmtId="0" fontId="2" fillId="0" borderId="1" xfId="4" applyBorder="1" applyAlignment="1">
      <alignment horizontal="right"/>
    </xf>
    <xf numFmtId="44" fontId="2" fillId="0" borderId="0" xfId="2" applyFont="1"/>
    <xf numFmtId="0" fontId="2" fillId="0" borderId="0" xfId="4" quotePrefix="1"/>
    <xf numFmtId="165" fontId="3" fillId="0" borderId="1" xfId="1" applyNumberFormat="1" applyFont="1" applyBorder="1"/>
    <xf numFmtId="9" fontId="11" fillId="0" borderId="0" xfId="6" applyFont="1"/>
    <xf numFmtId="0" fontId="12" fillId="0" borderId="0" xfId="4" applyFont="1"/>
    <xf numFmtId="17" fontId="8" fillId="0" borderId="0" xfId="4" applyNumberFormat="1" applyFont="1"/>
    <xf numFmtId="0" fontId="6" fillId="0" borderId="0" xfId="4" applyFont="1"/>
    <xf numFmtId="165" fontId="2" fillId="0" borderId="0" xfId="4" applyNumberFormat="1"/>
    <xf numFmtId="0" fontId="2" fillId="0" borderId="0" xfId="4" applyBorder="1"/>
    <xf numFmtId="9" fontId="2" fillId="0" borderId="1" xfId="3" applyFont="1" applyBorder="1"/>
    <xf numFmtId="3" fontId="2" fillId="0" borderId="0" xfId="4" applyNumberFormat="1"/>
    <xf numFmtId="164" fontId="3" fillId="0" borderId="1" xfId="7" applyNumberFormat="1" applyFont="1" applyFill="1" applyBorder="1"/>
    <xf numFmtId="3" fontId="11" fillId="0" borderId="0" xfId="4" applyNumberFormat="1" applyFont="1"/>
    <xf numFmtId="0" fontId="2" fillId="0" borderId="0" xfId="4" applyAlignment="1">
      <alignment horizontal="right"/>
    </xf>
    <xf numFmtId="0" fontId="2" fillId="0" borderId="0" xfId="4" applyBorder="1" applyAlignment="1">
      <alignment horizontal="right"/>
    </xf>
    <xf numFmtId="9" fontId="3" fillId="0" borderId="0" xfId="3" applyFont="1" applyBorder="1"/>
    <xf numFmtId="0" fontId="2" fillId="2" borderId="0" xfId="4" applyFill="1" applyBorder="1"/>
    <xf numFmtId="165" fontId="3" fillId="2" borderId="0" xfId="1" applyNumberFormat="1" applyFont="1" applyFill="1" applyBorder="1"/>
    <xf numFmtId="9" fontId="3" fillId="2" borderId="0" xfId="3" applyFont="1" applyFill="1" applyBorder="1"/>
    <xf numFmtId="0" fontId="4" fillId="0" borderId="1" xfId="4" applyFont="1" applyBorder="1"/>
    <xf numFmtId="9" fontId="3" fillId="0" borderId="1" xfId="3" applyFont="1" applyBorder="1" applyAlignment="1">
      <alignment horizontal="center"/>
    </xf>
    <xf numFmtId="166" fontId="3" fillId="0" borderId="1" xfId="1" applyNumberFormat="1" applyFont="1" applyBorder="1"/>
    <xf numFmtId="0" fontId="3" fillId="0" borderId="1" xfId="3" applyNumberFormat="1" applyFont="1" applyBorder="1" applyAlignment="1">
      <alignment horizontal="center"/>
    </xf>
    <xf numFmtId="0" fontId="3" fillId="0" borderId="1" xfId="3" applyNumberFormat="1" applyFont="1" applyBorder="1" applyAlignment="1">
      <alignment horizontal="right"/>
    </xf>
    <xf numFmtId="165" fontId="3" fillId="0" borderId="1" xfId="1" applyNumberFormat="1" applyFont="1" applyBorder="1" applyAlignment="1">
      <alignment horizontal="center"/>
    </xf>
    <xf numFmtId="44" fontId="2" fillId="0" borderId="0" xfId="4" applyNumberFormat="1"/>
    <xf numFmtId="0" fontId="4" fillId="0" borderId="1" xfId="4" applyFont="1" applyBorder="1" applyAlignment="1">
      <alignment horizontal="left"/>
    </xf>
    <xf numFmtId="0" fontId="2" fillId="4" borderId="1" xfId="4" applyFont="1" applyFill="1" applyBorder="1"/>
    <xf numFmtId="0" fontId="2" fillId="4" borderId="5" xfId="4" applyFill="1" applyBorder="1"/>
    <xf numFmtId="0" fontId="2" fillId="0" borderId="8" xfId="4" applyBorder="1" applyAlignment="1">
      <alignment horizontal="center"/>
    </xf>
    <xf numFmtId="9" fontId="3" fillId="2" borderId="1" xfId="3" applyFont="1" applyFill="1" applyBorder="1"/>
    <xf numFmtId="2" fontId="3" fillId="2" borderId="1" xfId="3" applyNumberFormat="1" applyFont="1" applyFill="1" applyBorder="1"/>
    <xf numFmtId="167" fontId="3" fillId="2" borderId="1" xfId="3" applyNumberFormat="1" applyFont="1" applyFill="1" applyBorder="1"/>
    <xf numFmtId="0" fontId="2" fillId="2" borderId="0" xfId="4" applyFill="1" applyAlignment="1">
      <alignment horizontal="left" vertical="center" wrapText="1"/>
    </xf>
    <xf numFmtId="0" fontId="14" fillId="2" borderId="0" xfId="4" applyFont="1" applyFill="1"/>
    <xf numFmtId="0" fontId="3" fillId="0" borderId="0" xfId="4" applyFont="1" applyAlignment="1">
      <alignment vertical="center" wrapText="1"/>
    </xf>
    <xf numFmtId="0" fontId="0" fillId="0" borderId="0" xfId="0" applyAlignment="1">
      <alignment horizontal="left" vertical="center" wrapText="1"/>
    </xf>
    <xf numFmtId="0" fontId="0" fillId="0" borderId="0" xfId="0" applyAlignment="1">
      <alignment vertical="top" wrapText="1"/>
    </xf>
    <xf numFmtId="0" fontId="3" fillId="3" borderId="1" xfId="4" applyFont="1" applyFill="1" applyBorder="1" applyAlignment="1">
      <alignment horizontal="center"/>
    </xf>
    <xf numFmtId="9" fontId="3" fillId="3" borderId="1" xfId="4" applyNumberFormat="1" applyFont="1" applyFill="1" applyBorder="1" applyAlignment="1">
      <alignment horizontal="center"/>
    </xf>
    <xf numFmtId="0" fontId="3" fillId="3" borderId="1" xfId="4" applyFont="1" applyFill="1" applyBorder="1" applyAlignment="1">
      <alignment horizontal="left"/>
    </xf>
    <xf numFmtId="0" fontId="3" fillId="0" borderId="1" xfId="4" applyFont="1" applyBorder="1"/>
    <xf numFmtId="0" fontId="2" fillId="2" borderId="0" xfId="4" applyFill="1" applyAlignment="1"/>
    <xf numFmtId="0" fontId="11" fillId="2" borderId="0" xfId="4" applyFont="1" applyFill="1" applyAlignment="1" applyProtection="1">
      <alignment vertical="top"/>
      <protection locked="0"/>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4" fillId="0" borderId="3" xfId="5" applyFont="1" applyBorder="1" applyAlignment="1">
      <alignment horizontal="left" vertical="top"/>
    </xf>
    <xf numFmtId="0" fontId="2" fillId="0" borderId="0" xfId="4" applyFont="1"/>
    <xf numFmtId="0" fontId="2" fillId="0" borderId="1" xfId="4" applyFont="1" applyBorder="1"/>
    <xf numFmtId="0" fontId="2" fillId="0" borderId="1" xfId="4" applyFont="1" applyBorder="1" applyAlignment="1">
      <alignment horizontal="right"/>
    </xf>
    <xf numFmtId="0" fontId="2" fillId="0" borderId="0" xfId="4" applyFont="1" applyBorder="1" applyAlignment="1">
      <alignment horizontal="right"/>
    </xf>
    <xf numFmtId="0" fontId="2" fillId="0" borderId="0" xfId="4" quotePrefix="1" applyFont="1"/>
    <xf numFmtId="0" fontId="2" fillId="4" borderId="1" xfId="4" applyFont="1" applyFill="1" applyBorder="1" applyAlignment="1">
      <alignment horizontal="right"/>
    </xf>
    <xf numFmtId="0" fontId="2" fillId="0" borderId="1" xfId="4" applyFont="1" applyBorder="1" applyAlignment="1">
      <alignment horizontal="center"/>
    </xf>
    <xf numFmtId="0" fontId="2" fillId="0" borderId="0" xfId="4" applyFont="1" applyBorder="1" applyAlignment="1">
      <alignment horizontal="left"/>
    </xf>
    <xf numFmtId="165" fontId="2" fillId="0" borderId="0" xfId="4" applyNumberFormat="1" applyAlignment="1">
      <alignment horizontal="left" vertical="top"/>
    </xf>
    <xf numFmtId="165" fontId="3" fillId="0" borderId="1" xfId="1" applyNumberFormat="1" applyFont="1" applyBorder="1" applyAlignment="1">
      <alignment horizontal="right"/>
    </xf>
    <xf numFmtId="9" fontId="3" fillId="0" borderId="1" xfId="3" applyFont="1" applyBorder="1" applyAlignment="1">
      <alignment horizontal="right"/>
    </xf>
    <xf numFmtId="9" fontId="3" fillId="0" borderId="4" xfId="3" applyFont="1" applyBorder="1" applyAlignment="1">
      <alignment horizontal="right"/>
    </xf>
    <xf numFmtId="0" fontId="2" fillId="0" borderId="6" xfId="4" applyFont="1" applyBorder="1"/>
    <xf numFmtId="0" fontId="2" fillId="0" borderId="5" xfId="4" applyFont="1" applyBorder="1"/>
    <xf numFmtId="0" fontId="2" fillId="0" borderId="0" xfId="4" applyFont="1" applyBorder="1"/>
    <xf numFmtId="0" fontId="2" fillId="0" borderId="9" xfId="0" applyFont="1" applyBorder="1" applyAlignment="1">
      <alignment horizontal="center"/>
    </xf>
    <xf numFmtId="0" fontId="2" fillId="4" borderId="1" xfId="0" applyFont="1" applyFill="1" applyBorder="1" applyAlignment="1">
      <alignment horizontal="center"/>
    </xf>
    <xf numFmtId="0" fontId="2" fillId="4" borderId="7" xfId="4" applyFont="1" applyFill="1" applyBorder="1" applyAlignment="1">
      <alignment horizontal="right"/>
    </xf>
    <xf numFmtId="164" fontId="2" fillId="0" borderId="1" xfId="7" applyNumberFormat="1" applyFont="1" applyBorder="1"/>
    <xf numFmtId="0" fontId="15" fillId="0" borderId="0" xfId="4" applyFont="1" applyAlignment="1">
      <alignment horizontal="center"/>
    </xf>
    <xf numFmtId="0" fontId="2" fillId="0" borderId="0" xfId="4" applyFont="1" applyBorder="1" applyAlignment="1">
      <alignment horizontal="left" vertical="top" wrapText="1"/>
    </xf>
    <xf numFmtId="164" fontId="2" fillId="0" borderId="0" xfId="7" applyNumberFormat="1" applyFont="1" applyBorder="1"/>
    <xf numFmtId="9" fontId="2" fillId="0" borderId="0" xfId="6" applyFont="1"/>
    <xf numFmtId="165" fontId="3" fillId="0" borderId="0" xfId="1" applyNumberFormat="1" applyFont="1" applyBorder="1"/>
    <xf numFmtId="0" fontId="2" fillId="4" borderId="2" xfId="4" applyFont="1" applyFill="1" applyBorder="1" applyAlignment="1">
      <alignment horizontal="right"/>
    </xf>
    <xf numFmtId="167" fontId="2" fillId="0" borderId="1" xfId="4" applyNumberFormat="1" applyFont="1" applyBorder="1" applyAlignment="1">
      <alignment horizontal="right"/>
    </xf>
    <xf numFmtId="2" fontId="3" fillId="0" borderId="1" xfId="3" applyNumberFormat="1" applyFont="1" applyBorder="1" applyAlignment="1">
      <alignment horizontal="right"/>
    </xf>
    <xf numFmtId="2" fontId="2" fillId="0" borderId="1" xfId="4" applyNumberFormat="1" applyFont="1" applyBorder="1" applyAlignment="1">
      <alignment horizontal="right"/>
    </xf>
    <xf numFmtId="0" fontId="2" fillId="0" borderId="0" xfId="4" applyFont="1" applyFill="1" applyBorder="1"/>
    <xf numFmtId="165" fontId="3" fillId="0" borderId="0" xfId="1" applyNumberFormat="1" applyFont="1" applyFill="1" applyBorder="1"/>
    <xf numFmtId="9" fontId="3" fillId="0" borderId="0" xfId="3" applyFont="1" applyFill="1" applyBorder="1"/>
    <xf numFmtId="0" fontId="4" fillId="0" borderId="0" xfId="4" applyFont="1" applyFill="1" applyAlignment="1">
      <alignment horizontal="left"/>
    </xf>
    <xf numFmtId="10" fontId="2" fillId="0" borderId="0" xfId="4" applyNumberFormat="1"/>
    <xf numFmtId="166" fontId="5" fillId="0" borderId="1" xfId="1" applyNumberFormat="1" applyFont="1" applyBorder="1"/>
    <xf numFmtId="165" fontId="5" fillId="0" borderId="1" xfId="1" applyNumberFormat="1" applyFont="1" applyBorder="1"/>
    <xf numFmtId="166" fontId="5" fillId="2" borderId="1" xfId="1" applyNumberFormat="1" applyFont="1" applyFill="1" applyBorder="1"/>
    <xf numFmtId="165" fontId="5" fillId="0" borderId="1" xfId="1" applyNumberFormat="1" applyFont="1" applyBorder="1" applyAlignment="1">
      <alignment horizontal="center"/>
    </xf>
    <xf numFmtId="2" fontId="2" fillId="0" borderId="0" xfId="4" applyNumberFormat="1" applyFont="1" applyBorder="1" applyAlignment="1">
      <alignment horizontal="left" vertical="top" wrapText="1"/>
    </xf>
    <xf numFmtId="0" fontId="11" fillId="0" borderId="0" xfId="0" applyFont="1"/>
    <xf numFmtId="167" fontId="3" fillId="0" borderId="1" xfId="3" applyNumberFormat="1" applyFont="1" applyFill="1" applyBorder="1"/>
    <xf numFmtId="2" fontId="3" fillId="0" borderId="1" xfId="3" applyNumberFormat="1" applyFont="1" applyFill="1" applyBorder="1"/>
    <xf numFmtId="0" fontId="2" fillId="0" borderId="1" xfId="4" applyFont="1" applyFill="1" applyBorder="1" applyAlignment="1">
      <alignment horizontal="right"/>
    </xf>
    <xf numFmtId="0" fontId="3" fillId="0" borderId="1" xfId="3" applyNumberFormat="1" applyFont="1" applyFill="1" applyBorder="1" applyAlignment="1">
      <alignment horizontal="right"/>
    </xf>
    <xf numFmtId="9" fontId="3" fillId="0" borderId="1" xfId="3" applyFont="1" applyFill="1" applyBorder="1"/>
    <xf numFmtId="0" fontId="2" fillId="0" borderId="0" xfId="4" applyFill="1" applyBorder="1"/>
    <xf numFmtId="0" fontId="4" fillId="0" borderId="0" xfId="4" applyFont="1" applyFill="1" applyBorder="1" applyAlignment="1">
      <alignment horizontal="left"/>
    </xf>
    <xf numFmtId="0" fontId="2" fillId="0" borderId="0" xfId="4" applyFont="1" applyFill="1" applyBorder="1" applyAlignment="1">
      <alignment horizontal="right"/>
    </xf>
    <xf numFmtId="0" fontId="2" fillId="0" borderId="0" xfId="4" applyFill="1" applyBorder="1" applyAlignment="1">
      <alignment horizontal="right"/>
    </xf>
    <xf numFmtId="165" fontId="3" fillId="0" borderId="0" xfId="1" applyNumberFormat="1" applyFont="1" applyFill="1" applyBorder="1" applyAlignment="1">
      <alignment horizontal="right"/>
    </xf>
    <xf numFmtId="9" fontId="2" fillId="0" borderId="0" xfId="3" applyFont="1" applyFill="1" applyBorder="1" applyAlignment="1">
      <alignment horizontal="right"/>
    </xf>
    <xf numFmtId="165" fontId="5" fillId="0" borderId="1" xfId="1" applyNumberFormat="1" applyFont="1" applyFill="1" applyBorder="1"/>
    <xf numFmtId="166" fontId="5" fillId="0" borderId="1" xfId="1" applyNumberFormat="1" applyFont="1" applyFill="1" applyBorder="1"/>
    <xf numFmtId="165" fontId="3" fillId="0" borderId="1" xfId="3" applyNumberFormat="1" applyFont="1" applyFill="1" applyBorder="1"/>
    <xf numFmtId="168" fontId="3" fillId="0" borderId="1" xfId="3" applyNumberFormat="1" applyFont="1" applyBorder="1"/>
    <xf numFmtId="9" fontId="3" fillId="0" borderId="1" xfId="3" applyNumberFormat="1" applyFont="1" applyBorder="1"/>
    <xf numFmtId="17" fontId="13" fillId="2" borderId="0" xfId="4" quotePrefix="1" applyNumberFormat="1" applyFont="1" applyFill="1" applyAlignment="1">
      <alignment horizontal="left"/>
    </xf>
    <xf numFmtId="0" fontId="3" fillId="0" borderId="0" xfId="4" applyFont="1" applyAlignment="1">
      <alignment horizontal="left" vertical="top" wrapText="1"/>
    </xf>
    <xf numFmtId="0" fontId="2" fillId="2" borderId="0" xfId="4" applyFill="1" applyAlignment="1">
      <alignment horizontal="left" vertical="top" wrapText="1"/>
    </xf>
    <xf numFmtId="0" fontId="2" fillId="2" borderId="0" xfId="4" applyFill="1" applyAlignment="1" applyProtection="1">
      <alignment horizontal="left" vertical="top" wrapText="1"/>
      <protection locked="0"/>
    </xf>
    <xf numFmtId="0" fontId="3" fillId="2" borderId="0" xfId="4" applyFont="1" applyFill="1" applyAlignment="1" applyProtection="1">
      <alignment horizontal="left" vertical="top" wrapText="1"/>
      <protection locked="0"/>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4" fillId="0" borderId="4" xfId="4"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4" applyFont="1" applyBorder="1" applyAlignment="1">
      <alignment horizontal="left" vertical="top" wrapText="1"/>
    </xf>
    <xf numFmtId="0" fontId="2" fillId="0" borderId="0" xfId="4" applyBorder="1" applyAlignment="1">
      <alignment horizontal="center"/>
    </xf>
    <xf numFmtId="0" fontId="0" fillId="0" borderId="0" xfId="0" applyBorder="1" applyAlignment="1">
      <alignment horizontal="center"/>
    </xf>
    <xf numFmtId="0" fontId="2" fillId="0" borderId="4" xfId="4" applyFont="1" applyBorder="1" applyAlignment="1">
      <alignment horizontal="center"/>
    </xf>
  </cellXfs>
  <cellStyles count="8">
    <cellStyle name="Comma" xfId="1" builtinId="3"/>
    <cellStyle name="Currency" xfId="2" builtinId="4"/>
    <cellStyle name="Currency 2" xfId="7" xr:uid="{7B761F2E-76F9-496B-AF4B-51CC557B342A}"/>
    <cellStyle name="Normal" xfId="0" builtinId="0"/>
    <cellStyle name="Normal 2" xfId="4" xr:uid="{364447FD-D28D-4F37-AB89-54FE73CF1419}"/>
    <cellStyle name="Normal 3" xfId="5" xr:uid="{578F08EB-D057-4646-B306-BDBC969A2E8D}"/>
    <cellStyle name="Percent" xfId="3" builtinId="5"/>
    <cellStyle name="Percent 2" xfId="6" xr:uid="{42D9982A-4253-4081-B3E9-CAEC873244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Subscribers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Subscribers!$B$9</c:f>
              <c:strCache>
                <c:ptCount val="1"/>
                <c:pt idx="0">
                  <c:v>China Mobile</c:v>
                </c:pt>
              </c:strCache>
            </c:strRef>
          </c:tx>
          <c:spPr>
            <a:solidFill>
              <a:schemeClr val="accent1"/>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Subscribers!$C$9:$I$9</c:f>
              <c:numCache>
                <c:formatCode>_(* #,##0_);_(* \(#,##0\);_(* "-"??_);_(@_)</c:formatCode>
                <c:ptCount val="7"/>
              </c:numCache>
            </c:numRef>
          </c:val>
          <c:extLst>
            <c:ext xmlns:c16="http://schemas.microsoft.com/office/drawing/2014/chart" uri="{C3380CC4-5D6E-409C-BE32-E72D297353CC}">
              <c16:uniqueId val="{00000000-D82B-42B0-B3EF-0268668AB8B3}"/>
            </c:ext>
          </c:extLst>
        </c:ser>
        <c:ser>
          <c:idx val="1"/>
          <c:order val="1"/>
          <c:tx>
            <c:strRef>
              <c:f>Subscribers!$B$10</c:f>
              <c:strCache>
                <c:ptCount val="1"/>
                <c:pt idx="0">
                  <c:v>YoY growth</c:v>
                </c:pt>
              </c:strCache>
            </c:strRef>
          </c:tx>
          <c:spPr>
            <a:solidFill>
              <a:schemeClr val="accent2"/>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Subscribers!$C$10:$I$10</c:f>
              <c:numCache>
                <c:formatCode>0%</c:formatCode>
                <c:ptCount val="7"/>
              </c:numCache>
            </c:numRef>
          </c:val>
          <c:extLst>
            <c:ext xmlns:c16="http://schemas.microsoft.com/office/drawing/2014/chart" uri="{C3380CC4-5D6E-409C-BE32-E72D297353CC}">
              <c16:uniqueId val="{00000003-D82B-42B0-B3EF-0268668AB8B3}"/>
            </c:ext>
          </c:extLst>
        </c:ser>
        <c:ser>
          <c:idx val="2"/>
          <c:order val="2"/>
          <c:tx>
            <c:strRef>
              <c:f>Subscribers!$B$11</c:f>
              <c:strCache>
                <c:ptCount val="1"/>
                <c:pt idx="0">
                  <c:v>China Unicom</c:v>
                </c:pt>
              </c:strCache>
            </c:strRef>
          </c:tx>
          <c:spPr>
            <a:solidFill>
              <a:schemeClr val="accent3"/>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Subscribers!$C$11:$I$11</c:f>
              <c:numCache>
                <c:formatCode>_(* #,##0_);_(* \(#,##0\);_(* "-"??_);_(@_)</c:formatCode>
                <c:ptCount val="7"/>
              </c:numCache>
            </c:numRef>
          </c:val>
          <c:extLst>
            <c:ext xmlns:c16="http://schemas.microsoft.com/office/drawing/2014/chart" uri="{C3380CC4-5D6E-409C-BE32-E72D297353CC}">
              <c16:uniqueId val="{00000004-D82B-42B0-B3EF-0268668AB8B3}"/>
            </c:ext>
          </c:extLst>
        </c:ser>
        <c:ser>
          <c:idx val="3"/>
          <c:order val="3"/>
          <c:tx>
            <c:strRef>
              <c:f>Subscribers!$B$12</c:f>
              <c:strCache>
                <c:ptCount val="1"/>
                <c:pt idx="0">
                  <c:v>YoY growth</c:v>
                </c:pt>
              </c:strCache>
            </c:strRef>
          </c:tx>
          <c:spPr>
            <a:solidFill>
              <a:schemeClr val="accent4"/>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Subscribers!$C$12:$I$12</c:f>
              <c:numCache>
                <c:formatCode>0%</c:formatCode>
                <c:ptCount val="7"/>
              </c:numCache>
            </c:numRef>
          </c:val>
          <c:extLst>
            <c:ext xmlns:c16="http://schemas.microsoft.com/office/drawing/2014/chart" uri="{C3380CC4-5D6E-409C-BE32-E72D297353CC}">
              <c16:uniqueId val="{00000005-D82B-42B0-B3EF-0268668AB8B3}"/>
            </c:ext>
          </c:extLst>
        </c:ser>
        <c:ser>
          <c:idx val="4"/>
          <c:order val="4"/>
          <c:tx>
            <c:strRef>
              <c:f>Subscribers!$B$13</c:f>
              <c:strCache>
                <c:ptCount val="1"/>
                <c:pt idx="0">
                  <c:v>China Telecom</c:v>
                </c:pt>
              </c:strCache>
            </c:strRef>
          </c:tx>
          <c:spPr>
            <a:solidFill>
              <a:schemeClr val="accent5"/>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Subscribers!$C$13:$I$13</c:f>
              <c:numCache>
                <c:formatCode>_(* #,##0_);_(* \(#,##0\);_(* "-"??_);_(@_)</c:formatCode>
                <c:ptCount val="7"/>
              </c:numCache>
            </c:numRef>
          </c:val>
          <c:extLst>
            <c:ext xmlns:c16="http://schemas.microsoft.com/office/drawing/2014/chart" uri="{C3380CC4-5D6E-409C-BE32-E72D297353CC}">
              <c16:uniqueId val="{00000006-D82B-42B0-B3EF-0268668AB8B3}"/>
            </c:ext>
          </c:extLst>
        </c:ser>
        <c:ser>
          <c:idx val="5"/>
          <c:order val="5"/>
          <c:tx>
            <c:strRef>
              <c:f>Subscribers!$B$14</c:f>
              <c:strCache>
                <c:ptCount val="1"/>
                <c:pt idx="0">
                  <c:v>YoY growth</c:v>
                </c:pt>
              </c:strCache>
            </c:strRef>
          </c:tx>
          <c:spPr>
            <a:solidFill>
              <a:schemeClr val="accent6"/>
            </a:solidFill>
            <a:ln>
              <a:noFill/>
            </a:ln>
            <a:effectLst/>
          </c:spPr>
          <c:invertIfNegative val="0"/>
          <c:cat>
            <c:numRef>
              <c:f>Subscribers!$C$8:$I$8</c:f>
              <c:numCache>
                <c:formatCode>General</c:formatCode>
                <c:ptCount val="7"/>
                <c:pt idx="0">
                  <c:v>2014</c:v>
                </c:pt>
                <c:pt idx="1">
                  <c:v>2015</c:v>
                </c:pt>
                <c:pt idx="2">
                  <c:v>2016</c:v>
                </c:pt>
                <c:pt idx="3">
                  <c:v>2017</c:v>
                </c:pt>
                <c:pt idx="4">
                  <c:v>2018</c:v>
                </c:pt>
                <c:pt idx="5">
                  <c:v>2019</c:v>
                </c:pt>
                <c:pt idx="6">
                  <c:v>2020</c:v>
                </c:pt>
              </c:numCache>
            </c:numRef>
          </c:cat>
          <c:val>
            <c:numRef>
              <c:f>Subscribers!$C$14:$I$14</c:f>
              <c:numCache>
                <c:formatCode>0%</c:formatCode>
                <c:ptCount val="7"/>
              </c:numCache>
            </c:numRef>
          </c:val>
          <c:extLst>
            <c:ext xmlns:c16="http://schemas.microsoft.com/office/drawing/2014/chart" uri="{C3380CC4-5D6E-409C-BE32-E72D297353CC}">
              <c16:uniqueId val="{00000007-D82B-42B0-B3EF-0268668AB8B3}"/>
            </c:ext>
          </c:extLst>
        </c:ser>
        <c:dLbls>
          <c:showLegendKey val="0"/>
          <c:showVal val="0"/>
          <c:showCatName val="0"/>
          <c:showSerName val="0"/>
          <c:showPercent val="0"/>
          <c:showBubbleSize val="0"/>
        </c:dLbls>
        <c:gapWidth val="150"/>
        <c:overlap val="100"/>
        <c:axId val="2078616144"/>
        <c:axId val="2075146976"/>
      </c:barChart>
      <c:catAx>
        <c:axId val="2078616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146976"/>
        <c:crosses val="autoZero"/>
        <c:auto val="1"/>
        <c:lblAlgn val="ctr"/>
        <c:lblOffset val="100"/>
        <c:noMultiLvlLbl val="0"/>
      </c:catAx>
      <c:valAx>
        <c:axId val="20751469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616144"/>
        <c:crosses val="autoZero"/>
        <c:crossBetween val="between"/>
      </c:valAx>
      <c:spPr>
        <a:noFill/>
        <a:ln>
          <a:noFill/>
        </a:ln>
        <a:effectLst/>
      </c:spPr>
    </c:plotArea>
    <c:legend>
      <c:legendPos val="b"/>
      <c:legendEntry>
        <c:idx val="1"/>
        <c:delete val="1"/>
      </c:legendEntry>
      <c:legendEntry>
        <c:idx val="3"/>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Capex by Service Provider (RMB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Capex!$B$34</c:f>
              <c:strCache>
                <c:ptCount val="1"/>
                <c:pt idx="0">
                  <c:v>China Mobile</c:v>
                </c:pt>
              </c:strCache>
            </c:strRef>
          </c:tx>
          <c:spPr>
            <a:solidFill>
              <a:schemeClr val="accent1"/>
            </a:solidFill>
            <a:ln>
              <a:noFill/>
            </a:ln>
            <a:effectLst/>
          </c:spPr>
          <c:invertIfNegative val="0"/>
          <c:cat>
            <c:strRef>
              <c:f>Capex!$C$33:$E$33</c:f>
              <c:strCache>
                <c:ptCount val="3"/>
                <c:pt idx="0">
                  <c:v>2019</c:v>
                </c:pt>
                <c:pt idx="1">
                  <c:v>2020</c:v>
                </c:pt>
                <c:pt idx="2">
                  <c:v>2021 plan</c:v>
                </c:pt>
              </c:strCache>
            </c:strRef>
          </c:cat>
          <c:val>
            <c:numRef>
              <c:f>Capex!$C$34:$E$34</c:f>
              <c:numCache>
                <c:formatCode>_(* #,##0_);_(* \(#,##0\);_(* "-"??_);_(@_)</c:formatCode>
                <c:ptCount val="3"/>
                <c:pt idx="0">
                  <c:v>0</c:v>
                </c:pt>
                <c:pt idx="1">
                  <c:v>0</c:v>
                </c:pt>
                <c:pt idx="2">
                  <c:v>0</c:v>
                </c:pt>
              </c:numCache>
            </c:numRef>
          </c:val>
          <c:extLst>
            <c:ext xmlns:c16="http://schemas.microsoft.com/office/drawing/2014/chart" uri="{C3380CC4-5D6E-409C-BE32-E72D297353CC}">
              <c16:uniqueId val="{00000000-E8D8-435D-96BA-615C16287A03}"/>
            </c:ext>
          </c:extLst>
        </c:ser>
        <c:ser>
          <c:idx val="2"/>
          <c:order val="1"/>
          <c:tx>
            <c:strRef>
              <c:f>Capex!$B$36</c:f>
              <c:strCache>
                <c:ptCount val="1"/>
                <c:pt idx="0">
                  <c:v>China Unicom</c:v>
                </c:pt>
              </c:strCache>
            </c:strRef>
          </c:tx>
          <c:spPr>
            <a:solidFill>
              <a:schemeClr val="accent3"/>
            </a:solidFill>
            <a:ln>
              <a:noFill/>
            </a:ln>
            <a:effectLst/>
          </c:spPr>
          <c:invertIfNegative val="0"/>
          <c:cat>
            <c:strRef>
              <c:f>Capex!$C$33:$E$33</c:f>
              <c:strCache>
                <c:ptCount val="3"/>
                <c:pt idx="0">
                  <c:v>2019</c:v>
                </c:pt>
                <c:pt idx="1">
                  <c:v>2020</c:v>
                </c:pt>
                <c:pt idx="2">
                  <c:v>2021 plan</c:v>
                </c:pt>
              </c:strCache>
            </c:strRef>
          </c:cat>
          <c:val>
            <c:numRef>
              <c:f>Capex!$C$36:$E$36</c:f>
              <c:numCache>
                <c:formatCode>_(* #,##0_);_(* \(#,##0\);_(* "-"??_);_(@_)</c:formatCode>
                <c:ptCount val="3"/>
                <c:pt idx="0">
                  <c:v>0</c:v>
                </c:pt>
                <c:pt idx="1">
                  <c:v>0</c:v>
                </c:pt>
                <c:pt idx="2">
                  <c:v>0</c:v>
                </c:pt>
              </c:numCache>
            </c:numRef>
          </c:val>
          <c:extLst>
            <c:ext xmlns:c16="http://schemas.microsoft.com/office/drawing/2014/chart" uri="{C3380CC4-5D6E-409C-BE32-E72D297353CC}">
              <c16:uniqueId val="{00000002-E8D8-435D-96BA-615C16287A03}"/>
            </c:ext>
          </c:extLst>
        </c:ser>
        <c:ser>
          <c:idx val="4"/>
          <c:order val="2"/>
          <c:tx>
            <c:strRef>
              <c:f>Capex!$B$38</c:f>
              <c:strCache>
                <c:ptCount val="1"/>
                <c:pt idx="0">
                  <c:v>China Telecom</c:v>
                </c:pt>
              </c:strCache>
            </c:strRef>
          </c:tx>
          <c:spPr>
            <a:solidFill>
              <a:schemeClr val="accent5"/>
            </a:solidFill>
            <a:ln>
              <a:noFill/>
            </a:ln>
            <a:effectLst/>
          </c:spPr>
          <c:invertIfNegative val="0"/>
          <c:cat>
            <c:strRef>
              <c:f>Capex!$C$33:$E$33</c:f>
              <c:strCache>
                <c:ptCount val="3"/>
                <c:pt idx="0">
                  <c:v>2019</c:v>
                </c:pt>
                <c:pt idx="1">
                  <c:v>2020</c:v>
                </c:pt>
                <c:pt idx="2">
                  <c:v>2021 plan</c:v>
                </c:pt>
              </c:strCache>
            </c:strRef>
          </c:cat>
          <c:val>
            <c:numRef>
              <c:f>Capex!$C$38:$E$38</c:f>
              <c:numCache>
                <c:formatCode>_(* #,##0_);_(* \(#,##0\);_(* "-"??_);_(@_)</c:formatCode>
                <c:ptCount val="3"/>
                <c:pt idx="0">
                  <c:v>0</c:v>
                </c:pt>
                <c:pt idx="1">
                  <c:v>0</c:v>
                </c:pt>
                <c:pt idx="2">
                  <c:v>0</c:v>
                </c:pt>
              </c:numCache>
            </c:numRef>
          </c:val>
          <c:extLst>
            <c:ext xmlns:c16="http://schemas.microsoft.com/office/drawing/2014/chart" uri="{C3380CC4-5D6E-409C-BE32-E72D297353CC}">
              <c16:uniqueId val="{00000004-E8D8-435D-96BA-615C16287A03}"/>
            </c:ext>
          </c:extLst>
        </c:ser>
        <c:dLbls>
          <c:showLegendKey val="0"/>
          <c:showVal val="0"/>
          <c:showCatName val="0"/>
          <c:showSerName val="0"/>
          <c:showPercent val="0"/>
          <c:showBubbleSize val="0"/>
        </c:dLbls>
        <c:gapWidth val="150"/>
        <c:overlap val="100"/>
        <c:axId val="393092063"/>
        <c:axId val="393085823"/>
      </c:barChart>
      <c:catAx>
        <c:axId val="393092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085823"/>
        <c:crosses val="autoZero"/>
        <c:auto val="1"/>
        <c:lblAlgn val="ctr"/>
        <c:lblOffset val="100"/>
        <c:noMultiLvlLbl val="0"/>
      </c:catAx>
      <c:valAx>
        <c:axId val="39308582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092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a:t>
            </a:r>
            <a:r>
              <a:rPr lang="en-US" baseline="0"/>
              <a:t> Capex by Service Provider (RMB Billion)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Capex!$G$34</c:f>
              <c:strCache>
                <c:ptCount val="1"/>
                <c:pt idx="0">
                  <c:v>China Mobile</c:v>
                </c:pt>
              </c:strCache>
            </c:strRef>
          </c:tx>
          <c:spPr>
            <a:solidFill>
              <a:schemeClr val="accent1"/>
            </a:solidFill>
            <a:ln>
              <a:noFill/>
            </a:ln>
            <a:effectLst/>
          </c:spPr>
          <c:invertIfNegative val="0"/>
          <c:cat>
            <c:strRef>
              <c:f>Capex!$H$33:$J$33</c:f>
              <c:strCache>
                <c:ptCount val="3"/>
                <c:pt idx="0">
                  <c:v>2019</c:v>
                </c:pt>
                <c:pt idx="1">
                  <c:v>2020</c:v>
                </c:pt>
                <c:pt idx="2">
                  <c:v>2021 plan</c:v>
                </c:pt>
              </c:strCache>
            </c:strRef>
          </c:cat>
          <c:val>
            <c:numRef>
              <c:f>Capex!$H$34:$J$34</c:f>
              <c:numCache>
                <c:formatCode>_(* #,##0_);_(* \(#,##0\);_(* "-"??_);_(@_)</c:formatCode>
                <c:ptCount val="3"/>
                <c:pt idx="0">
                  <c:v>0</c:v>
                </c:pt>
                <c:pt idx="1">
                  <c:v>0</c:v>
                </c:pt>
                <c:pt idx="2">
                  <c:v>0</c:v>
                </c:pt>
              </c:numCache>
            </c:numRef>
          </c:val>
          <c:extLst>
            <c:ext xmlns:c16="http://schemas.microsoft.com/office/drawing/2014/chart" uri="{C3380CC4-5D6E-409C-BE32-E72D297353CC}">
              <c16:uniqueId val="{00000000-D19E-4722-8B5D-FD77112459DD}"/>
            </c:ext>
          </c:extLst>
        </c:ser>
        <c:ser>
          <c:idx val="2"/>
          <c:order val="1"/>
          <c:tx>
            <c:strRef>
              <c:f>Capex!$G$36</c:f>
              <c:strCache>
                <c:ptCount val="1"/>
                <c:pt idx="0">
                  <c:v>China Unicom</c:v>
                </c:pt>
              </c:strCache>
            </c:strRef>
          </c:tx>
          <c:spPr>
            <a:solidFill>
              <a:schemeClr val="accent3"/>
            </a:solidFill>
            <a:ln>
              <a:noFill/>
            </a:ln>
            <a:effectLst/>
          </c:spPr>
          <c:invertIfNegative val="0"/>
          <c:cat>
            <c:strRef>
              <c:f>Capex!$H$33:$J$33</c:f>
              <c:strCache>
                <c:ptCount val="3"/>
                <c:pt idx="0">
                  <c:v>2019</c:v>
                </c:pt>
                <c:pt idx="1">
                  <c:v>2020</c:v>
                </c:pt>
                <c:pt idx="2">
                  <c:v>2021 plan</c:v>
                </c:pt>
              </c:strCache>
            </c:strRef>
          </c:cat>
          <c:val>
            <c:numRef>
              <c:f>Capex!$H$36:$J$36</c:f>
              <c:numCache>
                <c:formatCode>_(* #,##0_);_(* \(#,##0\);_(* "-"??_);_(@_)</c:formatCode>
                <c:ptCount val="3"/>
                <c:pt idx="0">
                  <c:v>0</c:v>
                </c:pt>
                <c:pt idx="1">
                  <c:v>0</c:v>
                </c:pt>
                <c:pt idx="2">
                  <c:v>0</c:v>
                </c:pt>
              </c:numCache>
            </c:numRef>
          </c:val>
          <c:extLst>
            <c:ext xmlns:c16="http://schemas.microsoft.com/office/drawing/2014/chart" uri="{C3380CC4-5D6E-409C-BE32-E72D297353CC}">
              <c16:uniqueId val="{00000002-D19E-4722-8B5D-FD77112459DD}"/>
            </c:ext>
          </c:extLst>
        </c:ser>
        <c:ser>
          <c:idx val="4"/>
          <c:order val="2"/>
          <c:tx>
            <c:strRef>
              <c:f>Capex!$G$38</c:f>
              <c:strCache>
                <c:ptCount val="1"/>
                <c:pt idx="0">
                  <c:v>China Telecom</c:v>
                </c:pt>
              </c:strCache>
            </c:strRef>
          </c:tx>
          <c:spPr>
            <a:solidFill>
              <a:schemeClr val="accent5"/>
            </a:solidFill>
            <a:ln>
              <a:noFill/>
            </a:ln>
            <a:effectLst/>
          </c:spPr>
          <c:invertIfNegative val="0"/>
          <c:cat>
            <c:strRef>
              <c:f>Capex!$H$33:$J$33</c:f>
              <c:strCache>
                <c:ptCount val="3"/>
                <c:pt idx="0">
                  <c:v>2019</c:v>
                </c:pt>
                <c:pt idx="1">
                  <c:v>2020</c:v>
                </c:pt>
                <c:pt idx="2">
                  <c:v>2021 plan</c:v>
                </c:pt>
              </c:strCache>
            </c:strRef>
          </c:cat>
          <c:val>
            <c:numRef>
              <c:f>Capex!$H$38:$J$38</c:f>
              <c:numCache>
                <c:formatCode>_(* #,##0_);_(* \(#,##0\);_(* "-"??_);_(@_)</c:formatCode>
                <c:ptCount val="3"/>
                <c:pt idx="0">
                  <c:v>0</c:v>
                </c:pt>
                <c:pt idx="1">
                  <c:v>0</c:v>
                </c:pt>
                <c:pt idx="2">
                  <c:v>0</c:v>
                </c:pt>
              </c:numCache>
            </c:numRef>
          </c:val>
          <c:extLst>
            <c:ext xmlns:c16="http://schemas.microsoft.com/office/drawing/2014/chart" uri="{C3380CC4-5D6E-409C-BE32-E72D297353CC}">
              <c16:uniqueId val="{00000004-D19E-4722-8B5D-FD77112459DD}"/>
            </c:ext>
          </c:extLst>
        </c:ser>
        <c:dLbls>
          <c:showLegendKey val="0"/>
          <c:showVal val="0"/>
          <c:showCatName val="0"/>
          <c:showSerName val="0"/>
          <c:showPercent val="0"/>
          <c:showBubbleSize val="0"/>
        </c:dLbls>
        <c:gapWidth val="150"/>
        <c:overlap val="100"/>
        <c:axId val="695123247"/>
        <c:axId val="695120751"/>
      </c:barChart>
      <c:catAx>
        <c:axId val="695123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5120751"/>
        <c:crosses val="autoZero"/>
        <c:auto val="1"/>
        <c:lblAlgn val="ctr"/>
        <c:lblOffset val="100"/>
        <c:noMultiLvlLbl val="0"/>
      </c:catAx>
      <c:valAx>
        <c:axId val="69512075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51232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vs. Total Capex (RMB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Capex!$G$45</c:f>
              <c:strCache>
                <c:ptCount val="1"/>
                <c:pt idx="0">
                  <c:v>5G</c:v>
                </c:pt>
              </c:strCache>
            </c:strRef>
          </c:tx>
          <c:spPr>
            <a:solidFill>
              <a:schemeClr val="accent1"/>
            </a:solidFill>
            <a:ln>
              <a:noFill/>
            </a:ln>
            <a:effectLst/>
          </c:spPr>
          <c:invertIfNegative val="0"/>
          <c:cat>
            <c:strRef>
              <c:f>Capex!$H$44:$J$44</c:f>
              <c:strCache>
                <c:ptCount val="3"/>
                <c:pt idx="0">
                  <c:v>2019</c:v>
                </c:pt>
                <c:pt idx="1">
                  <c:v>2020</c:v>
                </c:pt>
                <c:pt idx="2">
                  <c:v>2021 plan</c:v>
                </c:pt>
              </c:strCache>
            </c:strRef>
          </c:cat>
          <c:val>
            <c:numRef>
              <c:f>Capex!$H$45:$J$45</c:f>
              <c:numCache>
                <c:formatCode>_(* #,##0_);_(* \(#,##0\);_(* "-"??_);_(@_)</c:formatCode>
                <c:ptCount val="3"/>
                <c:pt idx="0">
                  <c:v>0</c:v>
                </c:pt>
                <c:pt idx="1">
                  <c:v>0</c:v>
                </c:pt>
                <c:pt idx="2">
                  <c:v>0</c:v>
                </c:pt>
              </c:numCache>
            </c:numRef>
          </c:val>
          <c:extLst>
            <c:ext xmlns:c16="http://schemas.microsoft.com/office/drawing/2014/chart" uri="{C3380CC4-5D6E-409C-BE32-E72D297353CC}">
              <c16:uniqueId val="{00000000-F77D-4DED-A0D2-2DCCE02BFE27}"/>
            </c:ext>
          </c:extLst>
        </c:ser>
        <c:ser>
          <c:idx val="1"/>
          <c:order val="1"/>
          <c:tx>
            <c:strRef>
              <c:f>Capex!$G$46</c:f>
              <c:strCache>
                <c:ptCount val="1"/>
                <c:pt idx="0">
                  <c:v>Rest</c:v>
                </c:pt>
              </c:strCache>
            </c:strRef>
          </c:tx>
          <c:spPr>
            <a:solidFill>
              <a:schemeClr val="accent2"/>
            </a:solidFill>
            <a:ln>
              <a:noFill/>
            </a:ln>
            <a:effectLst/>
          </c:spPr>
          <c:invertIfNegative val="0"/>
          <c:cat>
            <c:strRef>
              <c:f>Capex!$H$44:$J$44</c:f>
              <c:strCache>
                <c:ptCount val="3"/>
                <c:pt idx="0">
                  <c:v>2019</c:v>
                </c:pt>
                <c:pt idx="1">
                  <c:v>2020</c:v>
                </c:pt>
                <c:pt idx="2">
                  <c:v>2021 plan</c:v>
                </c:pt>
              </c:strCache>
            </c:strRef>
          </c:cat>
          <c:val>
            <c:numRef>
              <c:f>Capex!$H$46:$J$46</c:f>
              <c:numCache>
                <c:formatCode>_(* #,##0_);_(* \(#,##0\);_(* "-"??_);_(@_)</c:formatCode>
                <c:ptCount val="3"/>
                <c:pt idx="0">
                  <c:v>0</c:v>
                </c:pt>
                <c:pt idx="1">
                  <c:v>0</c:v>
                </c:pt>
                <c:pt idx="2">
                  <c:v>0</c:v>
                </c:pt>
              </c:numCache>
            </c:numRef>
          </c:val>
          <c:extLst>
            <c:ext xmlns:c16="http://schemas.microsoft.com/office/drawing/2014/chart" uri="{C3380CC4-5D6E-409C-BE32-E72D297353CC}">
              <c16:uniqueId val="{00000001-F77D-4DED-A0D2-2DCCE02BFE27}"/>
            </c:ext>
          </c:extLst>
        </c:ser>
        <c:dLbls>
          <c:showLegendKey val="0"/>
          <c:showVal val="0"/>
          <c:showCatName val="0"/>
          <c:showSerName val="0"/>
          <c:showPercent val="0"/>
          <c:showBubbleSize val="0"/>
        </c:dLbls>
        <c:gapWidth val="150"/>
        <c:overlap val="100"/>
        <c:axId val="657428639"/>
        <c:axId val="657419487"/>
      </c:barChart>
      <c:catAx>
        <c:axId val="657428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419487"/>
        <c:crosses val="autoZero"/>
        <c:auto val="1"/>
        <c:lblAlgn val="ctr"/>
        <c:lblOffset val="100"/>
        <c:noMultiLvlLbl val="0"/>
      </c:catAx>
      <c:valAx>
        <c:axId val="65741948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428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&amp; 5G</a:t>
            </a:r>
            <a:r>
              <a:rPr lang="en-US" baseline="0"/>
              <a:t> BTS Footprint in China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Stations'!$B$32</c:f>
              <c:strCache>
                <c:ptCount val="1"/>
                <c:pt idx="0">
                  <c:v>4G</c:v>
                </c:pt>
              </c:strCache>
            </c:strRef>
          </c:tx>
          <c:spPr>
            <a:solidFill>
              <a:schemeClr val="accent1"/>
            </a:solidFill>
            <a:ln>
              <a:noFill/>
            </a:ln>
            <a:effectLst/>
          </c:spPr>
          <c:invertIfNegative val="0"/>
          <c:cat>
            <c:numRef>
              <c:f>'Base Stations'!$C$31:$K$31</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'Base Stations'!$C$32:$K$32</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4AE-4F96-87EF-F413F7103FB3}"/>
            </c:ext>
          </c:extLst>
        </c:ser>
        <c:ser>
          <c:idx val="1"/>
          <c:order val="1"/>
          <c:tx>
            <c:strRef>
              <c:f>'Base Stations'!$B$33</c:f>
              <c:strCache>
                <c:ptCount val="1"/>
                <c:pt idx="0">
                  <c:v>5G</c:v>
                </c:pt>
              </c:strCache>
            </c:strRef>
          </c:tx>
          <c:spPr>
            <a:solidFill>
              <a:schemeClr val="accent2"/>
            </a:solidFill>
            <a:ln>
              <a:noFill/>
            </a:ln>
            <a:effectLst/>
          </c:spPr>
          <c:invertIfNegative val="0"/>
          <c:cat>
            <c:numRef>
              <c:f>'Base Stations'!$C$31:$K$31</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'Base Stations'!$C$33:$K$33</c:f>
              <c:numCache>
                <c:formatCode>_(* #,##0_);_(* \(#,##0\);_(* "-"??_);_(@_)</c:formatCode>
                <c:ptCount val="9"/>
                <c:pt idx="5">
                  <c:v>0</c:v>
                </c:pt>
                <c:pt idx="6">
                  <c:v>0</c:v>
                </c:pt>
                <c:pt idx="7">
                  <c:v>0</c:v>
                </c:pt>
                <c:pt idx="8">
                  <c:v>0</c:v>
                </c:pt>
              </c:numCache>
            </c:numRef>
          </c:val>
          <c:extLst>
            <c:ext xmlns:c16="http://schemas.microsoft.com/office/drawing/2014/chart" uri="{C3380CC4-5D6E-409C-BE32-E72D297353CC}">
              <c16:uniqueId val="{00000001-14AE-4F96-87EF-F413F7103FB3}"/>
            </c:ext>
          </c:extLst>
        </c:ser>
        <c:dLbls>
          <c:showLegendKey val="0"/>
          <c:showVal val="0"/>
          <c:showCatName val="0"/>
          <c:showSerName val="0"/>
          <c:showPercent val="0"/>
          <c:showBubbleSize val="0"/>
        </c:dLbls>
        <c:gapWidth val="150"/>
        <c:overlap val="100"/>
        <c:axId val="166664287"/>
        <c:axId val="2087937487"/>
      </c:barChart>
      <c:catAx>
        <c:axId val="166664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7937487"/>
        <c:crosses val="autoZero"/>
        <c:auto val="1"/>
        <c:lblAlgn val="ctr"/>
        <c:lblOffset val="100"/>
        <c:noMultiLvlLbl val="0"/>
      </c:catAx>
      <c:valAx>
        <c:axId val="208793748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6642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RAN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 RAN Units $ Sales'!$B$9</c:f>
              <c:strCache>
                <c:ptCount val="1"/>
                <c:pt idx="0">
                  <c:v>4G eNodeB</c:v>
                </c:pt>
              </c:strCache>
            </c:strRef>
          </c:tx>
          <c:spPr>
            <a:solidFill>
              <a:schemeClr val="accent1"/>
            </a:solidFill>
            <a:ln>
              <a:noFill/>
            </a:ln>
            <a:effectLst/>
          </c:spPr>
          <c:invertIfNegative val="0"/>
          <c:cat>
            <c:numRef>
              <c:f>' RAN Units $ Sales'!$C$8:$M$8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 RAN Units $ Sales'!$C$9:$M$9</c:f>
              <c:numCache>
                <c:formatCode>_(* #,##0_);_(* \(#,##0\);_(* "-"??_);_(@_)</c:formatCode>
                <c:ptCount val="11"/>
              </c:numCache>
            </c:numRef>
          </c:val>
          <c:extLst>
            <c:ext xmlns:c16="http://schemas.microsoft.com/office/drawing/2014/chart" uri="{C3380CC4-5D6E-409C-BE32-E72D297353CC}">
              <c16:uniqueId val="{00000000-96EA-4E80-B458-CF17BF1EAD7D}"/>
            </c:ext>
          </c:extLst>
        </c:ser>
        <c:ser>
          <c:idx val="2"/>
          <c:order val="1"/>
          <c:tx>
            <c:strRef>
              <c:f>' RAN Units $ Sales'!$B$11</c:f>
              <c:strCache>
                <c:ptCount val="1"/>
                <c:pt idx="0">
                  <c:v>5G NR/gNB</c:v>
                </c:pt>
              </c:strCache>
            </c:strRef>
          </c:tx>
          <c:spPr>
            <a:solidFill>
              <a:schemeClr val="accent3"/>
            </a:solidFill>
            <a:ln>
              <a:noFill/>
            </a:ln>
            <a:effectLst/>
          </c:spPr>
          <c:invertIfNegative val="0"/>
          <c:cat>
            <c:numRef>
              <c:f>' RAN Units $ Sales'!$C$8:$M$8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 RAN Units $ Sales'!$C$11:$M$11</c:f>
              <c:numCache>
                <c:formatCode>_(* #,##0_);_(* \(#,##0\);_(* "-"??_);_(@_)</c:formatCode>
                <c:ptCount val="11"/>
              </c:numCache>
            </c:numRef>
          </c:val>
          <c:extLst>
            <c:ext xmlns:c16="http://schemas.microsoft.com/office/drawing/2014/chart" uri="{C3380CC4-5D6E-409C-BE32-E72D297353CC}">
              <c16:uniqueId val="{00000002-96EA-4E80-B458-CF17BF1EAD7D}"/>
            </c:ext>
          </c:extLst>
        </c:ser>
        <c:dLbls>
          <c:showLegendKey val="0"/>
          <c:showVal val="0"/>
          <c:showCatName val="0"/>
          <c:showSerName val="0"/>
          <c:showPercent val="0"/>
          <c:showBubbleSize val="0"/>
        </c:dLbls>
        <c:gapWidth val="150"/>
        <c:overlap val="100"/>
        <c:axId val="1281841328"/>
        <c:axId val="1143787040"/>
      </c:barChart>
      <c:catAx>
        <c:axId val="128184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3787040"/>
        <c:crosses val="autoZero"/>
        <c:auto val="1"/>
        <c:lblAlgn val="ctr"/>
        <c:lblOffset val="100"/>
        <c:noMultiLvlLbl val="0"/>
      </c:catAx>
      <c:valAx>
        <c:axId val="11437870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841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RAN Sales ($M)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 RAN Units $ Sales'!$B$18</c:f>
              <c:strCache>
                <c:ptCount val="1"/>
                <c:pt idx="0">
                  <c:v>4G eNodeB</c:v>
                </c:pt>
              </c:strCache>
            </c:strRef>
          </c:tx>
          <c:spPr>
            <a:solidFill>
              <a:schemeClr val="accent1"/>
            </a:solidFill>
            <a:ln>
              <a:noFill/>
            </a:ln>
            <a:effectLst/>
          </c:spPr>
          <c:invertIfNegative val="0"/>
          <c:cat>
            <c:numRef>
              <c:f>' RAN Units $ Sales'!$C$17:$M$17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 RAN Units $ Sales'!$C$18:$M$18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089-49C0-AFBC-6CDDEC91CA09}"/>
            </c:ext>
          </c:extLst>
        </c:ser>
        <c:ser>
          <c:idx val="2"/>
          <c:order val="1"/>
          <c:tx>
            <c:strRef>
              <c:f>' RAN Units $ Sales'!$B$20</c:f>
              <c:strCache>
                <c:ptCount val="1"/>
                <c:pt idx="0">
                  <c:v>5G NR/gNB</c:v>
                </c:pt>
              </c:strCache>
            </c:strRef>
          </c:tx>
          <c:spPr>
            <a:solidFill>
              <a:schemeClr val="accent3"/>
            </a:solidFill>
            <a:ln>
              <a:noFill/>
            </a:ln>
            <a:effectLst/>
          </c:spPr>
          <c:invertIfNegative val="0"/>
          <c:cat>
            <c:numRef>
              <c:f>' RAN Units $ Sales'!$C$17:$M$17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 RAN Units $ Sales'!$C$20:$M$20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089-49C0-AFBC-6CDDEC91CA09}"/>
            </c:ext>
          </c:extLst>
        </c:ser>
        <c:dLbls>
          <c:showLegendKey val="0"/>
          <c:showVal val="0"/>
          <c:showCatName val="0"/>
          <c:showSerName val="0"/>
          <c:showPercent val="0"/>
          <c:showBubbleSize val="0"/>
        </c:dLbls>
        <c:gapWidth val="150"/>
        <c:overlap val="100"/>
        <c:axId val="1279989472"/>
        <c:axId val="1143784544"/>
      </c:barChart>
      <c:catAx>
        <c:axId val="127998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3784544"/>
        <c:crosses val="autoZero"/>
        <c:auto val="1"/>
        <c:lblAlgn val="ctr"/>
        <c:lblOffset val="100"/>
        <c:noMultiLvlLbl val="0"/>
      </c:catAx>
      <c:valAx>
        <c:axId val="11437845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9989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Yearly RAN Market Shares - Sales</a:t>
            </a: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'RAN Market Shares'!$B$21</c:f>
              <c:strCache>
                <c:ptCount val="1"/>
                <c:pt idx="0">
                  <c:v>CICT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'RAN Market Shares'!$C$20:$G$20</c:f>
              <c:numCache>
                <c:formatCode>General</c:formatCode>
                <c:ptCount val="5"/>
                <c:pt idx="0">
                  <c:v>2016</c:v>
                </c:pt>
                <c:pt idx="1">
                  <c:v>2017</c:v>
                </c:pt>
                <c:pt idx="2">
                  <c:v>2018</c:v>
                </c:pt>
                <c:pt idx="3">
                  <c:v>2019</c:v>
                </c:pt>
                <c:pt idx="4">
                  <c:v>2020</c:v>
                </c:pt>
              </c:numCache>
            </c:numRef>
          </c:cat>
          <c:val>
            <c:numRef>
              <c:f>'RAN Market Shares'!$C$21:$G$21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04D-4CF0-B202-C71052976A7A}"/>
            </c:ext>
          </c:extLst>
        </c:ser>
        <c:ser>
          <c:idx val="1"/>
          <c:order val="1"/>
          <c:tx>
            <c:strRef>
              <c:f>'RAN Market Shares'!$B$22</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'RAN Market Shares'!$C$20:$G$20</c:f>
              <c:numCache>
                <c:formatCode>General</c:formatCode>
                <c:ptCount val="5"/>
                <c:pt idx="0">
                  <c:v>2016</c:v>
                </c:pt>
                <c:pt idx="1">
                  <c:v>2017</c:v>
                </c:pt>
                <c:pt idx="2">
                  <c:v>2018</c:v>
                </c:pt>
                <c:pt idx="3">
                  <c:v>2019</c:v>
                </c:pt>
                <c:pt idx="4">
                  <c:v>2020</c:v>
                </c:pt>
              </c:numCache>
            </c:numRef>
          </c:cat>
          <c:val>
            <c:numRef>
              <c:f>'RAN Market Shares'!$C$22:$G$22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4D-4CF0-B202-C71052976A7A}"/>
            </c:ext>
          </c:extLst>
        </c:ser>
        <c:ser>
          <c:idx val="2"/>
          <c:order val="2"/>
          <c:tx>
            <c:strRef>
              <c:f>'RAN Market Shares'!$B$23</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'RAN Market Shares'!$C$20:$G$20</c:f>
              <c:numCache>
                <c:formatCode>General</c:formatCode>
                <c:ptCount val="5"/>
                <c:pt idx="0">
                  <c:v>2016</c:v>
                </c:pt>
                <c:pt idx="1">
                  <c:v>2017</c:v>
                </c:pt>
                <c:pt idx="2">
                  <c:v>2018</c:v>
                </c:pt>
                <c:pt idx="3">
                  <c:v>2019</c:v>
                </c:pt>
                <c:pt idx="4">
                  <c:v>2020</c:v>
                </c:pt>
              </c:numCache>
            </c:numRef>
          </c:cat>
          <c:val>
            <c:numRef>
              <c:f>'RAN Market Shares'!$C$23:$G$23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04D-4CF0-B202-C71052976A7A}"/>
            </c:ext>
          </c:extLst>
        </c:ser>
        <c:ser>
          <c:idx val="3"/>
          <c:order val="3"/>
          <c:tx>
            <c:strRef>
              <c:f>'RAN Market Shares'!$B$24</c:f>
              <c:strCache>
                <c:ptCount val="1"/>
                <c:pt idx="0">
                  <c:v>Nokia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'RAN Market Shares'!$C$20:$G$20</c:f>
              <c:numCache>
                <c:formatCode>General</c:formatCode>
                <c:ptCount val="5"/>
                <c:pt idx="0">
                  <c:v>2016</c:v>
                </c:pt>
                <c:pt idx="1">
                  <c:v>2017</c:v>
                </c:pt>
                <c:pt idx="2">
                  <c:v>2018</c:v>
                </c:pt>
                <c:pt idx="3">
                  <c:v>2019</c:v>
                </c:pt>
                <c:pt idx="4">
                  <c:v>2020</c:v>
                </c:pt>
              </c:numCache>
            </c:numRef>
          </c:cat>
          <c:val>
            <c:numRef>
              <c:f>'RAN Market Shares'!$C$24:$G$24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104D-4CF0-B202-C71052976A7A}"/>
            </c:ext>
          </c:extLst>
        </c:ser>
        <c:ser>
          <c:idx val="4"/>
          <c:order val="4"/>
          <c:tx>
            <c:strRef>
              <c:f>'RAN Market Shares'!$B$25</c:f>
              <c:strCache>
                <c:ptCount val="1"/>
                <c:pt idx="0">
                  <c:v>ZTE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'RAN Market Shares'!$C$20:$G$20</c:f>
              <c:numCache>
                <c:formatCode>General</c:formatCode>
                <c:ptCount val="5"/>
                <c:pt idx="0">
                  <c:v>2016</c:v>
                </c:pt>
                <c:pt idx="1">
                  <c:v>2017</c:v>
                </c:pt>
                <c:pt idx="2">
                  <c:v>2018</c:v>
                </c:pt>
                <c:pt idx="3">
                  <c:v>2019</c:v>
                </c:pt>
                <c:pt idx="4">
                  <c:v>2020</c:v>
                </c:pt>
              </c:numCache>
            </c:numRef>
          </c:cat>
          <c:val>
            <c:numRef>
              <c:f>'RAN Market Shares'!$C$25:$G$25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104D-4CF0-B202-C71052976A7A}"/>
            </c:ext>
          </c:extLst>
        </c:ser>
        <c:ser>
          <c:idx val="5"/>
          <c:order val="5"/>
          <c:tx>
            <c:strRef>
              <c:f>'RAN Market Shares'!$B$26</c:f>
              <c:strCache>
                <c:ptCount val="1"/>
                <c:pt idx="0">
                  <c:v>Other</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'RAN Market Shares'!$C$20:$G$20</c:f>
              <c:numCache>
                <c:formatCode>General</c:formatCode>
                <c:ptCount val="5"/>
                <c:pt idx="0">
                  <c:v>2016</c:v>
                </c:pt>
                <c:pt idx="1">
                  <c:v>2017</c:v>
                </c:pt>
                <c:pt idx="2">
                  <c:v>2018</c:v>
                </c:pt>
                <c:pt idx="3">
                  <c:v>2019</c:v>
                </c:pt>
                <c:pt idx="4">
                  <c:v>2020</c:v>
                </c:pt>
              </c:numCache>
            </c:numRef>
          </c:cat>
          <c:val>
            <c:numRef>
              <c:f>'RAN Market Shares'!$C$26:$G$26</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104D-4CF0-B202-C71052976A7A}"/>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65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2080260</xdr:colOff>
      <xdr:row>0</xdr:row>
      <xdr:rowOff>0</xdr:rowOff>
    </xdr:from>
    <xdr:ext cx="3797764" cy="870723"/>
    <xdr:pic>
      <xdr:nvPicPr>
        <xdr:cNvPr id="2" name="Picture 1">
          <a:extLst>
            <a:ext uri="{FF2B5EF4-FFF2-40B4-BE49-F238E27FC236}">
              <a16:creationId xmlns:a16="http://schemas.microsoft.com/office/drawing/2014/main" id="{BB4D2020-F326-451E-8E40-2E78A253AFA5}"/>
            </a:ext>
          </a:extLst>
        </xdr:cNvPr>
        <xdr:cNvPicPr>
          <a:picLocks noChangeAspect="1"/>
        </xdr:cNvPicPr>
      </xdr:nvPicPr>
      <xdr:blipFill>
        <a:blip xmlns:r="http://schemas.openxmlformats.org/officeDocument/2006/relationships" r:embed="rId1"/>
        <a:stretch>
          <a:fillRect/>
        </a:stretch>
      </xdr:blipFill>
      <xdr:spPr>
        <a:xfrm>
          <a:off x="6347460" y="0"/>
          <a:ext cx="3797764" cy="8707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8EE07679-6332-4FC8-924C-DDB418AB9D09}"/>
            </a:ext>
          </a:extLst>
        </xdr:cNvPr>
        <xdr:cNvGrpSpPr>
          <a:grpSpLocks/>
        </xdr:cNvGrpSpPr>
      </xdr:nvGrpSpPr>
      <xdr:grpSpPr bwMode="auto">
        <a:xfrm>
          <a:off x="342900" y="2606040"/>
          <a:ext cx="6172200" cy="1451610"/>
          <a:chOff x="158" y="204"/>
          <a:chExt cx="624" cy="147"/>
        </a:xfrm>
      </xdr:grpSpPr>
      <xdr:sp macro="" textlink="">
        <xdr:nvSpPr>
          <xdr:cNvPr id="3" name="Text Box 9">
            <a:extLst>
              <a:ext uri="{FF2B5EF4-FFF2-40B4-BE49-F238E27FC236}">
                <a16:creationId xmlns:a16="http://schemas.microsoft.com/office/drawing/2014/main" id="{54BC48BA-3AF6-48EF-B022-4BAFE4FDD3A5}"/>
              </a:ext>
            </a:extLst>
          </xdr:cNvPr>
          <xdr:cNvSpPr txBox="1">
            <a:spLocks noChangeArrowheads="1"/>
          </xdr:cNvSpPr>
        </xdr:nvSpPr>
        <xdr:spPr bwMode="auto">
          <a:xfrm>
            <a:off x="162" y="233"/>
            <a:ext cx="137" cy="9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1413ECAD-B478-4FD4-8132-FC71365A0F4E}"/>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4E11AE26-464B-469F-860B-912D58082308}"/>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70BC2146-7753-45C6-9361-D4CC7F1B6D07}"/>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1408D1C2-8D3E-479A-ADB7-78971202A3F3}"/>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F47AAF2F-0F5B-4067-9664-D2C7B2E03242}"/>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D29D0973-3EAC-4C0C-A689-C46D03EB2942}"/>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3CA2BBF3-5CF9-4828-913E-9FCDBAF68F28}"/>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3A1AA55F-0FAD-4DB4-B854-DC2564945284}"/>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47FC1DEE-E95F-46F9-BF31-ADB86D251B23}"/>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10</xdr:col>
      <xdr:colOff>164148</xdr:colOff>
      <xdr:row>0</xdr:row>
      <xdr:rowOff>0</xdr:rowOff>
    </xdr:from>
    <xdr:ext cx="3797763" cy="854848"/>
    <xdr:pic>
      <xdr:nvPicPr>
        <xdr:cNvPr id="13" name="Picture 12">
          <a:extLst>
            <a:ext uri="{FF2B5EF4-FFF2-40B4-BE49-F238E27FC236}">
              <a16:creationId xmlns:a16="http://schemas.microsoft.com/office/drawing/2014/main" id="{39C8CFF3-20F8-4764-8F03-E8982183D4AC}"/>
            </a:ext>
          </a:extLst>
        </xdr:cNvPr>
        <xdr:cNvPicPr>
          <a:picLocks noChangeAspect="1"/>
        </xdr:cNvPicPr>
      </xdr:nvPicPr>
      <xdr:blipFill>
        <a:blip xmlns:r="http://schemas.openxmlformats.org/officeDocument/2006/relationships" r:embed="rId1"/>
        <a:stretch>
          <a:fillRect/>
        </a:stretch>
      </xdr:blipFill>
      <xdr:spPr>
        <a:xfrm>
          <a:off x="6183948"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296863</xdr:colOff>
      <xdr:row>0</xdr:row>
      <xdr:rowOff>31750</xdr:rowOff>
    </xdr:from>
    <xdr:ext cx="3807289" cy="843736"/>
    <xdr:pic>
      <xdr:nvPicPr>
        <xdr:cNvPr id="2" name="Picture 1">
          <a:extLst>
            <a:ext uri="{FF2B5EF4-FFF2-40B4-BE49-F238E27FC236}">
              <a16:creationId xmlns:a16="http://schemas.microsoft.com/office/drawing/2014/main" id="{77AB7AD1-0053-4BE4-85E6-E21E761E1B84}"/>
            </a:ext>
          </a:extLst>
        </xdr:cNvPr>
        <xdr:cNvPicPr>
          <a:picLocks noChangeAspect="1"/>
        </xdr:cNvPicPr>
      </xdr:nvPicPr>
      <xdr:blipFill>
        <a:blip xmlns:r="http://schemas.openxmlformats.org/officeDocument/2006/relationships" r:embed="rId1"/>
        <a:stretch>
          <a:fillRect/>
        </a:stretch>
      </xdr:blipFill>
      <xdr:spPr>
        <a:xfrm>
          <a:off x="10515283" y="31750"/>
          <a:ext cx="3807289" cy="8437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547054</xdr:colOff>
      <xdr:row>0</xdr:row>
      <xdr:rowOff>0</xdr:rowOff>
    </xdr:from>
    <xdr:ext cx="3795496" cy="851447"/>
    <xdr:pic>
      <xdr:nvPicPr>
        <xdr:cNvPr id="2" name="Picture 1">
          <a:extLst>
            <a:ext uri="{FF2B5EF4-FFF2-40B4-BE49-F238E27FC236}">
              <a16:creationId xmlns:a16="http://schemas.microsoft.com/office/drawing/2014/main" id="{112CDE2A-E666-40C6-A540-E9C4D911B21A}"/>
            </a:ext>
          </a:extLst>
        </xdr:cNvPr>
        <xdr:cNvPicPr>
          <a:picLocks noChangeAspect="1"/>
        </xdr:cNvPicPr>
      </xdr:nvPicPr>
      <xdr:blipFill>
        <a:blip xmlns:r="http://schemas.openxmlformats.org/officeDocument/2006/relationships" r:embed="rId1"/>
        <a:stretch>
          <a:fillRect/>
        </a:stretch>
      </xdr:blipFill>
      <xdr:spPr>
        <a:xfrm>
          <a:off x="12860974" y="0"/>
          <a:ext cx="3795496" cy="851447"/>
        </a:xfrm>
        <a:prstGeom prst="rect">
          <a:avLst/>
        </a:prstGeom>
      </xdr:spPr>
    </xdr:pic>
    <xdr:clientData/>
  </xdr:oneCellAnchor>
  <xdr:twoCellAnchor editAs="oneCell">
    <xdr:from>
      <xdr:col>9</xdr:col>
      <xdr:colOff>228600</xdr:colOff>
      <xdr:row>6</xdr:row>
      <xdr:rowOff>147320</xdr:rowOff>
    </xdr:from>
    <xdr:to>
      <xdr:col>19</xdr:col>
      <xdr:colOff>365760</xdr:colOff>
      <xdr:row>25</xdr:row>
      <xdr:rowOff>116840</xdr:rowOff>
    </xdr:to>
    <xdr:graphicFrame macro="">
      <xdr:nvGraphicFramePr>
        <xdr:cNvPr id="3" name="Chart 2">
          <a:extLst>
            <a:ext uri="{FF2B5EF4-FFF2-40B4-BE49-F238E27FC236}">
              <a16:creationId xmlns:a16="http://schemas.microsoft.com/office/drawing/2014/main" id="{7D7F7371-BC99-42BF-B05B-B498013FE1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26</xdr:col>
      <xdr:colOff>441960</xdr:colOff>
      <xdr:row>0</xdr:row>
      <xdr:rowOff>0</xdr:rowOff>
    </xdr:from>
    <xdr:ext cx="3795496" cy="851447"/>
    <xdr:pic>
      <xdr:nvPicPr>
        <xdr:cNvPr id="2" name="Picture 1">
          <a:extLst>
            <a:ext uri="{FF2B5EF4-FFF2-40B4-BE49-F238E27FC236}">
              <a16:creationId xmlns:a16="http://schemas.microsoft.com/office/drawing/2014/main" id="{63B357E9-87F5-4AE4-AF6F-AAC876E9FD8B}"/>
            </a:ext>
          </a:extLst>
        </xdr:cNvPr>
        <xdr:cNvPicPr>
          <a:picLocks noChangeAspect="1"/>
        </xdr:cNvPicPr>
      </xdr:nvPicPr>
      <xdr:blipFill>
        <a:blip xmlns:r="http://schemas.openxmlformats.org/officeDocument/2006/relationships" r:embed="rId1"/>
        <a:stretch>
          <a:fillRect/>
        </a:stretch>
      </xdr:blipFill>
      <xdr:spPr>
        <a:xfrm>
          <a:off x="17739360" y="0"/>
          <a:ext cx="3795496" cy="851447"/>
        </a:xfrm>
        <a:prstGeom prst="rect">
          <a:avLst/>
        </a:prstGeom>
      </xdr:spPr>
    </xdr:pic>
    <xdr:clientData/>
  </xdr:oneCellAnchor>
  <xdr:twoCellAnchor editAs="oneCell">
    <xdr:from>
      <xdr:col>12</xdr:col>
      <xdr:colOff>388620</xdr:colOff>
      <xdr:row>5</xdr:row>
      <xdr:rowOff>157480</xdr:rowOff>
    </xdr:from>
    <xdr:to>
      <xdr:col>22</xdr:col>
      <xdr:colOff>114300</xdr:colOff>
      <xdr:row>25</xdr:row>
      <xdr:rowOff>5080</xdr:rowOff>
    </xdr:to>
    <xdr:graphicFrame macro="">
      <xdr:nvGraphicFramePr>
        <xdr:cNvPr id="3" name="Chart 2">
          <a:extLst>
            <a:ext uri="{FF2B5EF4-FFF2-40B4-BE49-F238E27FC236}">
              <a16:creationId xmlns:a16="http://schemas.microsoft.com/office/drawing/2014/main" id="{17E59A22-DA54-46AA-96C4-A0EC5AC966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22</xdr:col>
      <xdr:colOff>365760</xdr:colOff>
      <xdr:row>5</xdr:row>
      <xdr:rowOff>149860</xdr:rowOff>
    </xdr:from>
    <xdr:to>
      <xdr:col>32</xdr:col>
      <xdr:colOff>502920</xdr:colOff>
      <xdr:row>24</xdr:row>
      <xdr:rowOff>165100</xdr:rowOff>
    </xdr:to>
    <xdr:graphicFrame macro="">
      <xdr:nvGraphicFramePr>
        <xdr:cNvPr id="4" name="Chart 3">
          <a:extLst>
            <a:ext uri="{FF2B5EF4-FFF2-40B4-BE49-F238E27FC236}">
              <a16:creationId xmlns:a16="http://schemas.microsoft.com/office/drawing/2014/main" id="{A4C1684E-2528-43DE-907B-8E794E7320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426720</xdr:colOff>
      <xdr:row>31</xdr:row>
      <xdr:rowOff>139700</xdr:rowOff>
    </xdr:from>
    <xdr:to>
      <xdr:col>22</xdr:col>
      <xdr:colOff>152400</xdr:colOff>
      <xdr:row>50</xdr:row>
      <xdr:rowOff>154940</xdr:rowOff>
    </xdr:to>
    <xdr:graphicFrame macro="">
      <xdr:nvGraphicFramePr>
        <xdr:cNvPr id="6" name="Chart 5">
          <a:extLst>
            <a:ext uri="{FF2B5EF4-FFF2-40B4-BE49-F238E27FC236}">
              <a16:creationId xmlns:a16="http://schemas.microsoft.com/office/drawing/2014/main" id="{FFD83C47-E602-4019-B486-1FB4720D62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16</xdr:col>
      <xdr:colOff>280354</xdr:colOff>
      <xdr:row>0</xdr:row>
      <xdr:rowOff>0</xdr:rowOff>
    </xdr:from>
    <xdr:ext cx="3795496" cy="851447"/>
    <xdr:pic>
      <xdr:nvPicPr>
        <xdr:cNvPr id="2" name="Picture 1">
          <a:extLst>
            <a:ext uri="{FF2B5EF4-FFF2-40B4-BE49-F238E27FC236}">
              <a16:creationId xmlns:a16="http://schemas.microsoft.com/office/drawing/2014/main" id="{7DB99359-D15D-46F8-A6FD-1D7DCB45BB41}"/>
            </a:ext>
          </a:extLst>
        </xdr:cNvPr>
        <xdr:cNvPicPr>
          <a:picLocks noChangeAspect="1"/>
        </xdr:cNvPicPr>
      </xdr:nvPicPr>
      <xdr:blipFill>
        <a:blip xmlns:r="http://schemas.openxmlformats.org/officeDocument/2006/relationships" r:embed="rId1"/>
        <a:stretch>
          <a:fillRect/>
        </a:stretch>
      </xdr:blipFill>
      <xdr:spPr>
        <a:xfrm>
          <a:off x="12479974" y="0"/>
          <a:ext cx="3795496" cy="851447"/>
        </a:xfrm>
        <a:prstGeom prst="rect">
          <a:avLst/>
        </a:prstGeom>
      </xdr:spPr>
    </xdr:pic>
    <xdr:clientData/>
  </xdr:oneCellAnchor>
  <xdr:twoCellAnchor editAs="oneCell">
    <xdr:from>
      <xdr:col>11</xdr:col>
      <xdr:colOff>584562</xdr:colOff>
      <xdr:row>6</xdr:row>
      <xdr:rowOff>162737</xdr:rowOff>
    </xdr:from>
    <xdr:to>
      <xdr:col>21</xdr:col>
      <xdr:colOff>470262</xdr:colOff>
      <xdr:row>26</xdr:row>
      <xdr:rowOff>10337</xdr:rowOff>
    </xdr:to>
    <xdr:graphicFrame macro="">
      <xdr:nvGraphicFramePr>
        <xdr:cNvPr id="3" name="Chart 2">
          <a:extLst>
            <a:ext uri="{FF2B5EF4-FFF2-40B4-BE49-F238E27FC236}">
              <a16:creationId xmlns:a16="http://schemas.microsoft.com/office/drawing/2014/main" id="{2809A2E3-F721-4D17-A468-ABD1370BF3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19</xdr:col>
      <xdr:colOff>59374</xdr:colOff>
      <xdr:row>0</xdr:row>
      <xdr:rowOff>106680</xdr:rowOff>
    </xdr:from>
    <xdr:ext cx="3795496" cy="851447"/>
    <xdr:pic>
      <xdr:nvPicPr>
        <xdr:cNvPr id="2" name="Picture 1">
          <a:extLst>
            <a:ext uri="{FF2B5EF4-FFF2-40B4-BE49-F238E27FC236}">
              <a16:creationId xmlns:a16="http://schemas.microsoft.com/office/drawing/2014/main" id="{4744C4F2-05D7-46A3-93E7-8113A4D89E75}"/>
            </a:ext>
          </a:extLst>
        </xdr:cNvPr>
        <xdr:cNvPicPr>
          <a:picLocks noChangeAspect="1"/>
        </xdr:cNvPicPr>
      </xdr:nvPicPr>
      <xdr:blipFill>
        <a:blip xmlns:r="http://schemas.openxmlformats.org/officeDocument/2006/relationships" r:embed="rId1"/>
        <a:stretch>
          <a:fillRect/>
        </a:stretch>
      </xdr:blipFill>
      <xdr:spPr>
        <a:xfrm>
          <a:off x="14590714" y="106680"/>
          <a:ext cx="3795496" cy="851447"/>
        </a:xfrm>
        <a:prstGeom prst="rect">
          <a:avLst/>
        </a:prstGeom>
      </xdr:spPr>
    </xdr:pic>
    <xdr:clientData/>
  </xdr:oneCellAnchor>
  <xdr:twoCellAnchor editAs="oneCell">
    <xdr:from>
      <xdr:col>14</xdr:col>
      <xdr:colOff>552675</xdr:colOff>
      <xdr:row>5</xdr:row>
      <xdr:rowOff>129540</xdr:rowOff>
    </xdr:from>
    <xdr:to>
      <xdr:col>24</xdr:col>
      <xdr:colOff>567915</xdr:colOff>
      <xdr:row>24</xdr:row>
      <xdr:rowOff>144780</xdr:rowOff>
    </xdr:to>
    <xdr:graphicFrame macro="">
      <xdr:nvGraphicFramePr>
        <xdr:cNvPr id="3" name="Chart 2">
          <a:extLst>
            <a:ext uri="{FF2B5EF4-FFF2-40B4-BE49-F238E27FC236}">
              <a16:creationId xmlns:a16="http://schemas.microsoft.com/office/drawing/2014/main" id="{3EEA8CFB-0C9B-44EF-A135-AF41F81F99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552675</xdr:colOff>
      <xdr:row>25</xdr:row>
      <xdr:rowOff>137063</xdr:rowOff>
    </xdr:from>
    <xdr:to>
      <xdr:col>24</xdr:col>
      <xdr:colOff>567915</xdr:colOff>
      <xdr:row>44</xdr:row>
      <xdr:rowOff>152303</xdr:rowOff>
    </xdr:to>
    <xdr:graphicFrame macro="">
      <xdr:nvGraphicFramePr>
        <xdr:cNvPr id="5" name="Chart 4">
          <a:extLst>
            <a:ext uri="{FF2B5EF4-FFF2-40B4-BE49-F238E27FC236}">
              <a16:creationId xmlns:a16="http://schemas.microsoft.com/office/drawing/2014/main" id="{D1CBC37D-33F2-4014-AB14-5E60B32605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13</xdr:col>
      <xdr:colOff>143194</xdr:colOff>
      <xdr:row>0</xdr:row>
      <xdr:rowOff>0</xdr:rowOff>
    </xdr:from>
    <xdr:ext cx="3795496" cy="851447"/>
    <xdr:pic>
      <xdr:nvPicPr>
        <xdr:cNvPr id="2" name="Picture 1">
          <a:extLst>
            <a:ext uri="{FF2B5EF4-FFF2-40B4-BE49-F238E27FC236}">
              <a16:creationId xmlns:a16="http://schemas.microsoft.com/office/drawing/2014/main" id="{CE2ED664-0BF8-456D-9A3C-493274ACCD60}"/>
            </a:ext>
          </a:extLst>
        </xdr:cNvPr>
        <xdr:cNvPicPr>
          <a:picLocks noChangeAspect="1"/>
        </xdr:cNvPicPr>
      </xdr:nvPicPr>
      <xdr:blipFill>
        <a:blip xmlns:r="http://schemas.openxmlformats.org/officeDocument/2006/relationships" r:embed="rId1"/>
        <a:stretch>
          <a:fillRect/>
        </a:stretch>
      </xdr:blipFill>
      <xdr:spPr>
        <a:xfrm>
          <a:off x="9645334" y="0"/>
          <a:ext cx="3795496" cy="851447"/>
        </a:xfrm>
        <a:prstGeom prst="rect">
          <a:avLst/>
        </a:prstGeom>
      </xdr:spPr>
    </xdr:pic>
    <xdr:clientData/>
  </xdr:oneCellAnchor>
  <xdr:twoCellAnchor editAs="oneCell">
    <xdr:from>
      <xdr:col>7</xdr:col>
      <xdr:colOff>525780</xdr:colOff>
      <xdr:row>6</xdr:row>
      <xdr:rowOff>143196</xdr:rowOff>
    </xdr:from>
    <xdr:to>
      <xdr:col>18</xdr:col>
      <xdr:colOff>68580</xdr:colOff>
      <xdr:row>25</xdr:row>
      <xdr:rowOff>158436</xdr:rowOff>
    </xdr:to>
    <xdr:graphicFrame macro="">
      <xdr:nvGraphicFramePr>
        <xdr:cNvPr id="3" name="Chart 2">
          <a:extLst>
            <a:ext uri="{FF2B5EF4-FFF2-40B4-BE49-F238E27FC236}">
              <a16:creationId xmlns:a16="http://schemas.microsoft.com/office/drawing/2014/main" id="{0AD4D98A-AAE3-402F-AD7B-1A176030C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AAC8-57D5-4115-9CAA-5010D2507574}">
  <sheetPr>
    <tabColor rgb="FFCCFFCC"/>
  </sheetPr>
  <dimension ref="A1:W53"/>
  <sheetViews>
    <sheetView showGridLines="0" tabSelected="1" zoomScaleNormal="100" zoomScalePageLayoutView="80" workbookViewId="0"/>
  </sheetViews>
  <sheetFormatPr defaultColWidth="9.21875" defaultRowHeight="13.2" x14ac:dyDescent="0.25"/>
  <cols>
    <col min="1" max="1" width="4.44140625" style="1" customWidth="1"/>
    <col min="2" max="2" width="57.77734375" style="1" customWidth="1"/>
    <col min="3" max="4" width="40.77734375" style="1" customWidth="1"/>
    <col min="5" max="16384" width="9.21875" style="1"/>
  </cols>
  <sheetData>
    <row r="1" spans="1:19" x14ac:dyDescent="0.25">
      <c r="A1" s="2"/>
      <c r="B1" s="2"/>
      <c r="C1" s="2"/>
      <c r="D1" s="2"/>
      <c r="E1" s="2"/>
      <c r="F1" s="2"/>
      <c r="G1" s="2"/>
      <c r="H1" s="2"/>
      <c r="I1" s="2"/>
      <c r="J1" s="2"/>
      <c r="K1" s="2"/>
      <c r="L1" s="2"/>
      <c r="M1" s="2"/>
      <c r="N1" s="2"/>
      <c r="O1" s="2"/>
      <c r="P1" s="2"/>
      <c r="Q1" s="2"/>
      <c r="R1" s="2"/>
      <c r="S1" s="2"/>
    </row>
    <row r="2" spans="1:19" ht="17.399999999999999" customHeight="1" x14ac:dyDescent="0.3">
      <c r="A2" s="2"/>
      <c r="B2" s="8" t="s">
        <v>107</v>
      </c>
      <c r="C2" s="8"/>
      <c r="D2" s="2"/>
      <c r="E2" s="2"/>
      <c r="F2" s="2"/>
      <c r="G2" s="2"/>
      <c r="H2" s="2"/>
      <c r="I2" s="2"/>
      <c r="J2" s="2"/>
      <c r="K2" s="2"/>
      <c r="L2" s="2"/>
      <c r="M2" s="2"/>
      <c r="N2" s="2"/>
      <c r="O2" s="2"/>
      <c r="P2" s="2"/>
      <c r="Q2" s="2"/>
      <c r="R2" s="2"/>
      <c r="S2" s="2"/>
    </row>
    <row r="3" spans="1:19" ht="17.399999999999999" customHeight="1" x14ac:dyDescent="0.3">
      <c r="A3" s="2"/>
      <c r="B3" s="136" t="s">
        <v>133</v>
      </c>
      <c r="C3" s="136"/>
      <c r="D3" s="2"/>
      <c r="E3" s="2"/>
      <c r="F3" s="2"/>
      <c r="G3" s="2"/>
      <c r="H3" s="2"/>
      <c r="I3" s="2"/>
      <c r="J3" s="2"/>
      <c r="K3" s="2"/>
      <c r="L3" s="2"/>
      <c r="M3" s="2"/>
      <c r="N3" s="2"/>
      <c r="O3" s="2"/>
      <c r="P3" s="2"/>
      <c r="Q3" s="2"/>
      <c r="R3" s="2"/>
      <c r="S3" s="2"/>
    </row>
    <row r="4" spans="1:19" ht="13.2" customHeight="1" x14ac:dyDescent="0.25">
      <c r="A4" s="2"/>
      <c r="B4" s="2"/>
      <c r="C4" s="2"/>
      <c r="D4" s="2"/>
      <c r="E4" s="2"/>
      <c r="F4" s="2"/>
      <c r="G4" s="2"/>
      <c r="H4" s="2"/>
      <c r="I4" s="2"/>
      <c r="J4" s="2"/>
      <c r="K4" s="2"/>
      <c r="L4" s="2"/>
      <c r="M4" s="2"/>
      <c r="N4" s="2"/>
      <c r="O4" s="2"/>
      <c r="P4" s="2"/>
      <c r="Q4" s="2"/>
      <c r="R4" s="2"/>
      <c r="S4" s="2"/>
    </row>
    <row r="5" spans="1:19" ht="15.6" x14ac:dyDescent="0.3">
      <c r="A5" s="2"/>
      <c r="B5" s="66" t="s">
        <v>20</v>
      </c>
      <c r="C5" s="7"/>
      <c r="D5" s="2"/>
      <c r="E5" s="2"/>
      <c r="F5" s="2"/>
      <c r="G5" s="2"/>
      <c r="H5" s="2"/>
      <c r="I5" s="2"/>
      <c r="J5" s="2"/>
      <c r="K5" s="2"/>
      <c r="L5" s="2"/>
      <c r="M5" s="2"/>
      <c r="N5" s="2"/>
      <c r="O5" s="2"/>
      <c r="P5" s="2"/>
      <c r="Q5" s="2"/>
      <c r="R5" s="2"/>
      <c r="S5" s="2"/>
    </row>
    <row r="6" spans="1:19" ht="46.8" customHeight="1" x14ac:dyDescent="0.25">
      <c r="A6" s="2"/>
      <c r="B6" s="137" t="s">
        <v>106</v>
      </c>
      <c r="C6" s="137"/>
      <c r="D6" s="137"/>
      <c r="E6" s="67"/>
      <c r="F6" s="67"/>
      <c r="G6" s="67"/>
      <c r="H6" s="67"/>
      <c r="I6" s="67"/>
      <c r="J6" s="67"/>
      <c r="K6" s="6"/>
      <c r="L6" s="6"/>
      <c r="M6" s="2"/>
      <c r="N6" s="2"/>
      <c r="O6" s="2"/>
      <c r="P6" s="2"/>
      <c r="Q6" s="2"/>
      <c r="R6" s="2"/>
      <c r="S6" s="2"/>
    </row>
    <row r="7" spans="1:19" ht="13.2" customHeight="1" x14ac:dyDescent="0.25">
      <c r="A7" s="2"/>
      <c r="B7" s="67"/>
      <c r="C7" s="67"/>
      <c r="D7" s="67"/>
      <c r="E7" s="67"/>
      <c r="F7" s="67"/>
      <c r="G7" s="67"/>
      <c r="H7" s="67"/>
      <c r="I7" s="67"/>
      <c r="J7" s="67"/>
      <c r="K7" s="6"/>
      <c r="L7" s="6"/>
      <c r="M7" s="2"/>
      <c r="N7" s="2"/>
      <c r="O7" s="2"/>
      <c r="P7" s="2"/>
      <c r="Q7" s="2"/>
      <c r="R7" s="2"/>
      <c r="S7" s="2"/>
    </row>
    <row r="8" spans="1:19" ht="13.2" customHeight="1" x14ac:dyDescent="0.25">
      <c r="A8" s="2"/>
      <c r="B8" s="2" t="s">
        <v>19</v>
      </c>
      <c r="C8" s="2"/>
      <c r="D8" s="2"/>
      <c r="E8" s="2"/>
      <c r="F8" s="2"/>
      <c r="G8" s="2"/>
      <c r="H8" s="2"/>
      <c r="I8" s="2"/>
      <c r="J8" s="2"/>
      <c r="K8" s="2"/>
      <c r="L8" s="2"/>
      <c r="M8" s="2"/>
      <c r="N8" s="2"/>
      <c r="O8" s="2"/>
      <c r="P8" s="2"/>
      <c r="Q8" s="2"/>
      <c r="R8" s="2"/>
      <c r="S8" s="2"/>
    </row>
    <row r="9" spans="1:19" ht="13.2" customHeight="1" x14ac:dyDescent="0.25">
      <c r="A9" s="2"/>
      <c r="B9" s="70" t="s">
        <v>18</v>
      </c>
      <c r="C9" s="70" t="s">
        <v>99</v>
      </c>
      <c r="D9" s="71" t="s">
        <v>17</v>
      </c>
      <c r="E9" s="2"/>
      <c r="F9" s="2"/>
      <c r="G9" s="2"/>
      <c r="H9" s="2"/>
      <c r="I9" s="2"/>
      <c r="J9" s="2"/>
      <c r="K9" s="2" t="s">
        <v>16</v>
      </c>
      <c r="L9" s="2"/>
      <c r="M9" s="2"/>
      <c r="N9" s="2"/>
      <c r="O9" s="2"/>
      <c r="P9" s="2"/>
      <c r="Q9" s="2"/>
      <c r="R9" s="2"/>
      <c r="S9" s="2"/>
    </row>
    <row r="10" spans="1:19" ht="13.2" customHeight="1" x14ac:dyDescent="0.25">
      <c r="A10" s="2"/>
      <c r="B10" s="72" t="s">
        <v>14</v>
      </c>
      <c r="C10" s="72" t="s">
        <v>13</v>
      </c>
      <c r="D10" s="4" t="s">
        <v>3</v>
      </c>
      <c r="E10" s="2"/>
      <c r="F10" s="2"/>
      <c r="G10" s="2"/>
      <c r="H10" s="2"/>
      <c r="I10" s="2"/>
      <c r="J10" s="2"/>
      <c r="K10" s="2"/>
      <c r="L10" s="2"/>
      <c r="M10" s="2"/>
      <c r="N10" s="2"/>
      <c r="O10" s="2"/>
      <c r="P10" s="2"/>
      <c r="Q10" s="2"/>
      <c r="R10" s="2"/>
      <c r="S10" s="2"/>
    </row>
    <row r="11" spans="1:19" ht="13.2" customHeight="1" x14ac:dyDescent="0.25">
      <c r="A11" s="2"/>
      <c r="B11" s="72" t="s">
        <v>12</v>
      </c>
      <c r="C11" s="72" t="s">
        <v>9</v>
      </c>
      <c r="D11" s="4" t="s">
        <v>4</v>
      </c>
      <c r="E11" s="2"/>
      <c r="F11" s="2"/>
      <c r="G11" s="2"/>
      <c r="H11" s="2"/>
      <c r="I11" s="2"/>
      <c r="J11" s="2"/>
      <c r="K11" s="2"/>
      <c r="L11" s="2"/>
      <c r="M11" s="2"/>
      <c r="N11" s="2"/>
      <c r="O11" s="2"/>
      <c r="P11" s="2"/>
      <c r="Q11" s="2"/>
      <c r="R11" s="2"/>
      <c r="S11" s="2"/>
    </row>
    <row r="12" spans="1:19" ht="13.2" customHeight="1" x14ac:dyDescent="0.25">
      <c r="A12" s="2"/>
      <c r="B12" s="73" t="s">
        <v>11</v>
      </c>
      <c r="C12" s="73" t="s">
        <v>6</v>
      </c>
      <c r="D12" s="4" t="s">
        <v>3</v>
      </c>
      <c r="E12" s="2"/>
      <c r="F12" s="2"/>
      <c r="G12" s="2"/>
      <c r="H12" s="2"/>
      <c r="I12" s="2"/>
      <c r="J12" s="2"/>
      <c r="K12" s="2"/>
      <c r="L12" s="2"/>
      <c r="M12" s="2"/>
      <c r="N12" s="2"/>
      <c r="O12" s="2"/>
      <c r="P12" s="2"/>
      <c r="Q12" s="2"/>
      <c r="R12" s="2"/>
      <c r="S12" s="2"/>
    </row>
    <row r="13" spans="1:19" ht="13.2" customHeight="1" x14ac:dyDescent="0.25">
      <c r="A13" s="2"/>
      <c r="B13" s="73" t="s">
        <v>10</v>
      </c>
      <c r="C13" s="73" t="s">
        <v>1</v>
      </c>
      <c r="D13" s="4" t="s">
        <v>4</v>
      </c>
      <c r="E13" s="2"/>
      <c r="F13" s="2"/>
      <c r="G13" s="2"/>
      <c r="H13" s="2"/>
      <c r="I13" s="2"/>
      <c r="J13" s="2"/>
      <c r="K13" s="2"/>
      <c r="L13" s="2"/>
      <c r="M13" s="2"/>
      <c r="N13" s="2"/>
      <c r="O13" s="2"/>
      <c r="P13" s="2"/>
      <c r="Q13" s="2"/>
      <c r="R13" s="2"/>
      <c r="S13" s="2"/>
    </row>
    <row r="14" spans="1:19" ht="13.2" customHeight="1" x14ac:dyDescent="0.25">
      <c r="A14" s="2"/>
      <c r="B14" s="73" t="s">
        <v>8</v>
      </c>
      <c r="C14" s="73" t="s">
        <v>1</v>
      </c>
      <c r="D14" s="4" t="s">
        <v>0</v>
      </c>
      <c r="E14" s="2"/>
      <c r="F14" s="2"/>
      <c r="G14" s="2"/>
      <c r="H14" s="2"/>
      <c r="I14" s="2"/>
      <c r="J14" s="2"/>
      <c r="K14" s="2"/>
      <c r="L14" s="2"/>
      <c r="M14" s="2"/>
      <c r="N14" s="2"/>
      <c r="O14" s="2"/>
      <c r="P14" s="2"/>
      <c r="Q14" s="2"/>
      <c r="R14" s="2"/>
      <c r="S14" s="2"/>
    </row>
    <row r="15" spans="1:19" ht="13.2" customHeight="1" x14ac:dyDescent="0.25">
      <c r="A15" s="2"/>
      <c r="B15" s="73" t="s">
        <v>5</v>
      </c>
      <c r="C15" s="73" t="s">
        <v>1</v>
      </c>
      <c r="D15" s="4" t="s">
        <v>0</v>
      </c>
      <c r="E15" s="2"/>
      <c r="F15" s="2"/>
      <c r="G15" s="2"/>
      <c r="H15" s="2"/>
      <c r="I15" s="2"/>
      <c r="J15" s="2"/>
      <c r="K15" s="2"/>
      <c r="L15" s="2"/>
      <c r="M15" s="2"/>
      <c r="N15" s="2"/>
      <c r="O15" s="2"/>
      <c r="P15" s="2"/>
      <c r="Q15" s="2"/>
      <c r="R15" s="2"/>
      <c r="S15" s="2"/>
    </row>
    <row r="16" spans="1:19" ht="13.2" customHeight="1" x14ac:dyDescent="0.25">
      <c r="A16" s="2"/>
      <c r="B16" s="73" t="s">
        <v>94</v>
      </c>
      <c r="C16" s="73" t="s">
        <v>109</v>
      </c>
      <c r="D16" s="4" t="s">
        <v>4</v>
      </c>
      <c r="E16" s="2"/>
      <c r="F16" s="2"/>
      <c r="G16" s="2"/>
      <c r="H16" s="2"/>
      <c r="I16" s="2"/>
      <c r="J16" s="2"/>
      <c r="K16" s="2"/>
      <c r="L16" s="2"/>
      <c r="M16" s="2"/>
      <c r="N16" s="2"/>
      <c r="O16" s="2"/>
      <c r="P16" s="2"/>
      <c r="Q16" s="2"/>
      <c r="R16" s="2"/>
      <c r="S16" s="2"/>
    </row>
    <row r="17" spans="1:23" ht="13.2" customHeight="1" x14ac:dyDescent="0.25">
      <c r="A17" s="2"/>
      <c r="B17" s="73" t="s">
        <v>2</v>
      </c>
      <c r="C17" s="73" t="s">
        <v>1</v>
      </c>
      <c r="D17" s="4" t="s">
        <v>0</v>
      </c>
      <c r="E17" s="2"/>
      <c r="F17" s="2"/>
      <c r="G17" s="2"/>
      <c r="H17" s="2"/>
      <c r="I17" s="2"/>
      <c r="J17" s="2"/>
      <c r="K17" s="2"/>
      <c r="L17" s="2"/>
      <c r="M17" s="2"/>
      <c r="N17" s="2"/>
      <c r="O17" s="2"/>
      <c r="P17" s="2"/>
      <c r="Q17" s="2"/>
      <c r="R17" s="2"/>
      <c r="S17" s="2"/>
    </row>
    <row r="18" spans="1:23" ht="13.2" customHeight="1" x14ac:dyDescent="0.25">
      <c r="A18" s="2"/>
      <c r="B18" s="74" t="s">
        <v>83</v>
      </c>
      <c r="C18" s="3"/>
      <c r="D18" s="3"/>
      <c r="E18" s="2"/>
      <c r="F18" s="2"/>
      <c r="G18" s="2"/>
      <c r="H18" s="2"/>
      <c r="I18" s="2"/>
      <c r="J18" s="2"/>
      <c r="K18" s="2"/>
      <c r="L18" s="2"/>
      <c r="M18" s="2"/>
      <c r="N18" s="2"/>
      <c r="O18" s="2"/>
      <c r="P18" s="2"/>
      <c r="Q18" s="2"/>
      <c r="R18" s="2"/>
      <c r="S18" s="2"/>
    </row>
    <row r="19" spans="1:23" ht="13.2" customHeight="1" x14ac:dyDescent="0.25">
      <c r="A19" s="2"/>
      <c r="B19" s="3"/>
      <c r="C19" s="3"/>
      <c r="D19" s="3"/>
      <c r="E19" s="2"/>
      <c r="F19" s="2"/>
      <c r="G19" s="2"/>
      <c r="H19" s="2"/>
      <c r="I19" s="2"/>
      <c r="J19" s="2"/>
      <c r="K19" s="2"/>
      <c r="L19" s="2"/>
      <c r="M19" s="2"/>
      <c r="N19" s="2"/>
      <c r="O19" s="2"/>
      <c r="P19" s="2"/>
      <c r="Q19" s="2"/>
      <c r="R19" s="2"/>
      <c r="S19" s="2"/>
    </row>
    <row r="20" spans="1:23" ht="48" customHeight="1" x14ac:dyDescent="0.25">
      <c r="A20" s="2"/>
      <c r="B20" s="138" t="s">
        <v>108</v>
      </c>
      <c r="C20" s="138"/>
      <c r="D20" s="138"/>
      <c r="E20" s="69"/>
      <c r="F20" s="68"/>
      <c r="G20" s="68"/>
      <c r="H20" s="68"/>
      <c r="I20" s="65"/>
      <c r="J20" s="65"/>
      <c r="K20" s="65"/>
      <c r="L20" s="65"/>
      <c r="M20" s="65"/>
      <c r="N20" s="65"/>
      <c r="O20" s="2"/>
      <c r="P20" s="2"/>
      <c r="Q20" s="2"/>
      <c r="R20" s="2"/>
      <c r="S20" s="2"/>
      <c r="T20" s="2"/>
      <c r="U20" s="2"/>
      <c r="V20" s="2"/>
      <c r="W20" s="2"/>
    </row>
    <row r="21" spans="1:23" x14ac:dyDescent="0.25">
      <c r="A21" s="2"/>
      <c r="B21" s="3"/>
      <c r="C21" s="3"/>
      <c r="D21" s="3"/>
      <c r="E21" s="2"/>
      <c r="F21" s="2"/>
      <c r="G21" s="2"/>
      <c r="H21" s="2"/>
      <c r="I21" s="2"/>
      <c r="J21" s="2"/>
      <c r="K21" s="2"/>
      <c r="L21" s="2"/>
      <c r="M21" s="2"/>
      <c r="N21" s="2"/>
      <c r="O21" s="2"/>
      <c r="P21" s="2"/>
      <c r="Q21" s="2"/>
      <c r="R21" s="2"/>
      <c r="S21" s="2"/>
    </row>
    <row r="22" spans="1:23" x14ac:dyDescent="0.25">
      <c r="A22" s="2"/>
      <c r="B22" s="3"/>
      <c r="C22" s="3"/>
      <c r="D22" s="3"/>
      <c r="E22" s="2"/>
      <c r="F22" s="2"/>
      <c r="G22" s="2"/>
      <c r="H22" s="2"/>
      <c r="I22" s="2"/>
      <c r="J22" s="2"/>
      <c r="K22" s="2"/>
      <c r="L22" s="2"/>
      <c r="M22" s="2"/>
      <c r="N22" s="2"/>
      <c r="O22" s="2"/>
      <c r="P22" s="2"/>
      <c r="Q22" s="2"/>
      <c r="R22" s="2"/>
      <c r="S22" s="2"/>
    </row>
    <row r="23" spans="1:23" ht="12.75" customHeight="1" x14ac:dyDescent="0.25">
      <c r="A23" s="2"/>
      <c r="B23" s="3"/>
      <c r="C23" s="3"/>
      <c r="D23" s="3"/>
      <c r="E23" s="2"/>
      <c r="F23" s="2"/>
      <c r="G23" s="2"/>
      <c r="H23" s="2"/>
      <c r="I23" s="2"/>
      <c r="J23" s="2"/>
      <c r="K23" s="2"/>
      <c r="L23" s="2"/>
      <c r="M23" s="2"/>
      <c r="N23" s="2"/>
      <c r="O23" s="2"/>
      <c r="P23" s="2"/>
      <c r="Q23" s="2"/>
      <c r="R23" s="2"/>
      <c r="S23" s="2"/>
    </row>
    <row r="24" spans="1:23" x14ac:dyDescent="0.25">
      <c r="A24" s="2"/>
      <c r="B24" s="3"/>
      <c r="C24" s="3"/>
      <c r="D24" s="3"/>
      <c r="E24" s="2"/>
      <c r="F24" s="2"/>
      <c r="G24" s="2"/>
      <c r="H24" s="2"/>
      <c r="I24" s="2"/>
      <c r="J24" s="2"/>
      <c r="K24" s="2"/>
      <c r="L24" s="2"/>
      <c r="M24" s="2"/>
      <c r="N24" s="2"/>
      <c r="O24" s="2"/>
      <c r="P24" s="2"/>
      <c r="Q24" s="2"/>
      <c r="R24" s="2"/>
      <c r="S24" s="2"/>
    </row>
    <row r="25" spans="1:23" x14ac:dyDescent="0.25">
      <c r="A25" s="2"/>
      <c r="B25" s="3"/>
      <c r="C25" s="3"/>
      <c r="D25" s="3"/>
      <c r="E25" s="2"/>
      <c r="F25" s="2"/>
      <c r="G25" s="2"/>
      <c r="H25" s="2"/>
      <c r="I25" s="2"/>
      <c r="J25" s="2"/>
      <c r="K25" s="2"/>
      <c r="L25" s="2"/>
      <c r="M25" s="2"/>
      <c r="N25" s="2"/>
      <c r="O25" s="2"/>
      <c r="P25" s="2"/>
      <c r="Q25" s="2"/>
      <c r="R25" s="2"/>
      <c r="S25" s="2"/>
    </row>
    <row r="26" spans="1:23" x14ac:dyDescent="0.25">
      <c r="A26" s="2"/>
      <c r="B26" s="3"/>
      <c r="C26" s="3"/>
      <c r="D26" s="3"/>
      <c r="E26" s="2"/>
      <c r="F26" s="2"/>
      <c r="G26" s="2"/>
      <c r="H26" s="2"/>
      <c r="I26" s="2"/>
      <c r="J26" s="2"/>
      <c r="K26" s="2"/>
      <c r="L26" s="2"/>
      <c r="M26" s="2"/>
      <c r="N26" s="2"/>
      <c r="O26" s="2"/>
      <c r="P26" s="2"/>
      <c r="Q26" s="2"/>
      <c r="R26" s="2"/>
      <c r="S26" s="2"/>
    </row>
    <row r="27" spans="1:23" x14ac:dyDescent="0.25">
      <c r="A27" s="2"/>
      <c r="B27" s="2"/>
      <c r="C27" s="2"/>
      <c r="D27" s="2"/>
      <c r="E27" s="2"/>
      <c r="F27" s="2"/>
      <c r="G27" s="2"/>
      <c r="H27" s="2"/>
      <c r="I27" s="2"/>
      <c r="J27" s="2"/>
      <c r="K27" s="2"/>
      <c r="L27" s="2"/>
      <c r="M27" s="2"/>
      <c r="N27" s="2"/>
      <c r="O27" s="2"/>
      <c r="P27" s="2"/>
      <c r="Q27" s="2"/>
      <c r="R27" s="2"/>
      <c r="S27" s="2"/>
    </row>
    <row r="28" spans="1:23" x14ac:dyDescent="0.25">
      <c r="A28" s="2"/>
      <c r="B28" s="2"/>
      <c r="C28" s="2"/>
      <c r="D28" s="2"/>
      <c r="E28" s="2"/>
      <c r="F28" s="2"/>
      <c r="G28" s="2"/>
      <c r="H28" s="2"/>
      <c r="I28" s="2"/>
      <c r="J28" s="2"/>
      <c r="K28" s="2"/>
      <c r="L28" s="2"/>
      <c r="M28" s="2"/>
      <c r="N28" s="2"/>
      <c r="O28" s="2"/>
      <c r="P28" s="2"/>
      <c r="Q28" s="2"/>
      <c r="R28" s="2"/>
      <c r="S28" s="2"/>
    </row>
    <row r="29" spans="1:23" x14ac:dyDescent="0.25">
      <c r="A29" s="2"/>
      <c r="B29" s="2"/>
      <c r="C29" s="2"/>
      <c r="D29" s="2"/>
      <c r="E29" s="2"/>
      <c r="F29" s="2"/>
      <c r="G29" s="2"/>
      <c r="H29" s="2"/>
      <c r="I29" s="2"/>
      <c r="J29" s="2"/>
      <c r="K29" s="2"/>
      <c r="L29" s="2"/>
      <c r="M29" s="2"/>
      <c r="N29" s="2"/>
      <c r="O29" s="2"/>
      <c r="P29" s="2"/>
      <c r="Q29" s="2"/>
      <c r="R29" s="2"/>
      <c r="S29" s="2"/>
    </row>
    <row r="30" spans="1:23" x14ac:dyDescent="0.25">
      <c r="A30" s="2"/>
      <c r="B30" s="2"/>
      <c r="C30" s="2"/>
      <c r="D30" s="2"/>
      <c r="E30" s="2"/>
      <c r="F30" s="2"/>
      <c r="G30" s="2"/>
      <c r="H30" s="2"/>
      <c r="I30" s="2"/>
      <c r="J30" s="2"/>
      <c r="K30" s="2"/>
      <c r="L30" s="2"/>
      <c r="M30" s="2"/>
      <c r="N30" s="2"/>
      <c r="O30" s="2"/>
      <c r="P30" s="2"/>
      <c r="Q30" s="2"/>
      <c r="R30" s="2"/>
      <c r="S30" s="2"/>
    </row>
    <row r="31" spans="1:23" x14ac:dyDescent="0.25">
      <c r="A31" s="2"/>
      <c r="B31" s="2"/>
      <c r="C31" s="2"/>
      <c r="D31" s="2"/>
      <c r="E31" s="2"/>
      <c r="F31" s="2"/>
      <c r="G31" s="2"/>
      <c r="H31" s="2"/>
      <c r="I31" s="2"/>
      <c r="J31" s="2"/>
      <c r="K31" s="2"/>
      <c r="L31" s="2"/>
      <c r="M31" s="2"/>
      <c r="N31" s="2"/>
      <c r="O31" s="2"/>
      <c r="P31" s="2"/>
      <c r="Q31" s="2"/>
      <c r="R31" s="2"/>
      <c r="S31" s="2"/>
    </row>
    <row r="32" spans="1:23"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row r="37" spans="1:19" x14ac:dyDescent="0.25">
      <c r="A37" s="2"/>
      <c r="B37" s="2"/>
      <c r="C37" s="2"/>
      <c r="D37" s="2"/>
      <c r="E37" s="2"/>
      <c r="F37" s="2"/>
      <c r="G37" s="2"/>
      <c r="H37" s="2"/>
      <c r="I37" s="2"/>
      <c r="J37" s="2"/>
      <c r="K37" s="2"/>
      <c r="L37" s="2"/>
      <c r="M37" s="2"/>
      <c r="N37" s="2"/>
      <c r="O37" s="2"/>
      <c r="P37" s="2"/>
      <c r="Q37" s="2"/>
      <c r="R37" s="2"/>
      <c r="S37" s="2"/>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x14ac:dyDescent="0.25">
      <c r="A43" s="2"/>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row r="46" spans="1:19" x14ac:dyDescent="0.25">
      <c r="A46" s="2"/>
      <c r="B46" s="2"/>
      <c r="C46" s="2"/>
      <c r="D46" s="2"/>
      <c r="E46" s="2"/>
      <c r="F46" s="2"/>
      <c r="G46" s="2"/>
      <c r="H46" s="2"/>
      <c r="I46" s="2"/>
      <c r="J46" s="2"/>
      <c r="K46" s="2"/>
      <c r="L46" s="2"/>
      <c r="M46" s="2"/>
      <c r="N46" s="2"/>
      <c r="O46" s="2"/>
      <c r="P46" s="2"/>
      <c r="Q46" s="2"/>
      <c r="R46" s="2"/>
      <c r="S46" s="2"/>
    </row>
    <row r="47" spans="1:19" x14ac:dyDescent="0.25">
      <c r="A47" s="2"/>
      <c r="B47" s="2"/>
      <c r="C47" s="2"/>
      <c r="D47" s="2"/>
      <c r="E47" s="2"/>
      <c r="F47" s="2"/>
      <c r="G47" s="2"/>
      <c r="H47" s="2"/>
      <c r="I47" s="2"/>
      <c r="J47" s="2"/>
      <c r="K47" s="2"/>
      <c r="L47" s="2"/>
      <c r="M47" s="2"/>
      <c r="N47" s="2"/>
      <c r="O47" s="2"/>
      <c r="P47" s="2"/>
      <c r="Q47" s="2"/>
      <c r="R47" s="2"/>
      <c r="S47" s="2"/>
    </row>
    <row r="48" spans="1:19" x14ac:dyDescent="0.25">
      <c r="A48" s="2"/>
      <c r="B48" s="2"/>
      <c r="C48" s="2"/>
      <c r="D48" s="2"/>
      <c r="E48" s="2"/>
      <c r="F48" s="2"/>
      <c r="G48" s="2"/>
      <c r="H48" s="2"/>
      <c r="I48" s="2"/>
      <c r="J48" s="2"/>
      <c r="K48" s="2"/>
      <c r="L48" s="2"/>
      <c r="M48" s="2"/>
      <c r="N48" s="2"/>
      <c r="O48" s="2"/>
      <c r="P48" s="2"/>
      <c r="Q48" s="2"/>
      <c r="R48" s="2"/>
      <c r="S48" s="2"/>
    </row>
    <row r="49" spans="1:19" x14ac:dyDescent="0.25">
      <c r="A49" s="2"/>
      <c r="B49" s="2"/>
      <c r="C49" s="2"/>
      <c r="D49" s="2"/>
      <c r="E49" s="2"/>
      <c r="F49" s="2"/>
      <c r="G49" s="2"/>
      <c r="H49" s="2"/>
      <c r="I49" s="2"/>
      <c r="J49" s="2"/>
      <c r="K49" s="2"/>
      <c r="L49" s="2"/>
      <c r="M49" s="2"/>
      <c r="N49" s="2"/>
      <c r="O49" s="2"/>
      <c r="P49" s="2"/>
      <c r="Q49" s="2"/>
      <c r="R49" s="2"/>
      <c r="S49" s="2"/>
    </row>
    <row r="50" spans="1:19" x14ac:dyDescent="0.25">
      <c r="A50" s="2"/>
      <c r="B50" s="2"/>
      <c r="C50" s="2"/>
      <c r="D50" s="2"/>
      <c r="E50" s="2"/>
      <c r="F50" s="2"/>
      <c r="G50" s="2"/>
      <c r="H50" s="2"/>
      <c r="I50" s="2"/>
      <c r="J50" s="2"/>
      <c r="K50" s="2"/>
      <c r="L50" s="2"/>
      <c r="M50" s="2"/>
      <c r="N50" s="2"/>
      <c r="O50" s="2"/>
      <c r="P50" s="2"/>
      <c r="Q50" s="2"/>
      <c r="R50" s="2"/>
      <c r="S50" s="2"/>
    </row>
    <row r="51" spans="1:19" x14ac:dyDescent="0.25">
      <c r="A51" s="2"/>
      <c r="B51" s="2"/>
      <c r="C51" s="2"/>
      <c r="D51" s="2"/>
      <c r="E51" s="2"/>
      <c r="F51" s="2"/>
      <c r="G51" s="2"/>
      <c r="H51" s="2"/>
      <c r="I51" s="2"/>
      <c r="J51" s="2"/>
      <c r="K51" s="2"/>
      <c r="L51" s="2"/>
      <c r="M51" s="2"/>
      <c r="N51" s="2"/>
      <c r="O51" s="2"/>
      <c r="P51" s="2"/>
      <c r="Q51" s="2"/>
      <c r="R51" s="2"/>
      <c r="S51" s="2"/>
    </row>
    <row r="52" spans="1:19" x14ac:dyDescent="0.25">
      <c r="A52" s="2"/>
      <c r="B52" s="2"/>
      <c r="C52" s="2"/>
      <c r="D52" s="2"/>
      <c r="E52" s="2"/>
      <c r="F52" s="2"/>
      <c r="G52" s="2"/>
      <c r="H52" s="2"/>
      <c r="I52" s="2"/>
      <c r="J52" s="2"/>
      <c r="K52" s="2"/>
      <c r="L52" s="2"/>
      <c r="M52" s="2"/>
      <c r="N52" s="2"/>
      <c r="O52" s="2"/>
      <c r="P52" s="2"/>
      <c r="Q52" s="2"/>
      <c r="R52" s="2"/>
      <c r="S52" s="2"/>
    </row>
    <row r="53" spans="1:19" x14ac:dyDescent="0.25">
      <c r="A53" s="2"/>
      <c r="B53" s="2"/>
      <c r="C53" s="2"/>
      <c r="D53" s="2"/>
      <c r="E53" s="2"/>
      <c r="F53" s="2"/>
      <c r="G53" s="2"/>
      <c r="H53" s="2"/>
      <c r="I53" s="2"/>
      <c r="J53" s="2"/>
      <c r="K53" s="2"/>
      <c r="L53" s="2"/>
      <c r="M53" s="2"/>
      <c r="N53" s="2"/>
      <c r="O53" s="2"/>
      <c r="P53" s="2"/>
      <c r="Q53" s="2"/>
      <c r="R53" s="2"/>
      <c r="S53" s="2"/>
    </row>
  </sheetData>
  <mergeCells count="3">
    <mergeCell ref="B3:C3"/>
    <mergeCell ref="B6:D6"/>
    <mergeCell ref="B20:D20"/>
  </mergeCells>
  <hyperlinks>
    <hyperlink ref="B32" r:id="rId1" display="info@lightcounting.com" xr:uid="{A8DA7586-83AC-4ECF-8D0D-CDA6798C600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79F81-BB93-4F8A-A536-2C445ECF4F8F}">
  <sheetPr>
    <tabColor rgb="FFCCFFCC"/>
  </sheetPr>
  <dimension ref="B2:O51"/>
  <sheetViews>
    <sheetView showGridLines="0" zoomScaleNormal="100" zoomScalePageLayoutView="80" workbookViewId="0"/>
  </sheetViews>
  <sheetFormatPr defaultColWidth="9.21875" defaultRowHeight="13.2" x14ac:dyDescent="0.25"/>
  <cols>
    <col min="1" max="1" width="4.44140625" style="9" customWidth="1"/>
    <col min="2" max="2" width="16.6640625" style="9" customWidth="1"/>
    <col min="3" max="11" width="8.33203125" style="9" customWidth="1"/>
    <col min="12" max="12" width="9" style="9" customWidth="1"/>
    <col min="13" max="16384" width="9.21875" style="9"/>
  </cols>
  <sheetData>
    <row r="2" spans="2:12" ht="17.399999999999999" customHeight="1" x14ac:dyDescent="0.3">
      <c r="B2" s="15" t="str">
        <f>Introduction!B2</f>
        <v>LightCounting Wireless Infrastructure: China</v>
      </c>
    </row>
    <row r="3" spans="2:12" ht="17.399999999999999" customHeight="1" x14ac:dyDescent="0.25">
      <c r="B3" s="14" t="str">
        <f>Introduction!B3</f>
        <v>September 2021 (published September 13, 2021)</v>
      </c>
    </row>
    <row r="4" spans="2:12" ht="13.2" customHeight="1" x14ac:dyDescent="0.25">
      <c r="B4" s="14"/>
    </row>
    <row r="5" spans="2:12" ht="15.6" customHeight="1" x14ac:dyDescent="0.3">
      <c r="B5" s="13" t="s">
        <v>31</v>
      </c>
    </row>
    <row r="6" spans="2:12" ht="13.2" customHeight="1" x14ac:dyDescent="0.25"/>
    <row r="7" spans="2:12" ht="49.8" customHeight="1" x14ac:dyDescent="0.25">
      <c r="B7" s="139" t="s">
        <v>30</v>
      </c>
      <c r="C7" s="139"/>
      <c r="D7" s="139"/>
      <c r="E7" s="139"/>
      <c r="F7" s="139"/>
      <c r="G7" s="139"/>
      <c r="H7" s="139"/>
      <c r="I7" s="139"/>
      <c r="J7" s="139"/>
      <c r="K7" s="139"/>
      <c r="L7" s="139"/>
    </row>
    <row r="8" spans="2:12" ht="13.2" customHeight="1" x14ac:dyDescent="0.3">
      <c r="B8" s="12"/>
      <c r="C8" s="12"/>
      <c r="D8" s="12"/>
      <c r="E8" s="12"/>
      <c r="F8" s="12"/>
      <c r="G8" s="12"/>
      <c r="H8" s="12"/>
      <c r="I8" s="11"/>
    </row>
    <row r="9" spans="2:12" ht="30" customHeight="1" x14ac:dyDescent="0.25">
      <c r="B9" s="139" t="s">
        <v>29</v>
      </c>
      <c r="C9" s="139"/>
      <c r="D9" s="139"/>
      <c r="E9" s="139"/>
      <c r="F9" s="139"/>
      <c r="G9" s="139"/>
      <c r="H9" s="139"/>
      <c r="I9" s="139"/>
      <c r="J9" s="139"/>
      <c r="K9" s="139"/>
      <c r="L9" s="139"/>
    </row>
    <row r="10" spans="2:12" ht="13.2" customHeight="1" x14ac:dyDescent="0.25"/>
    <row r="11" spans="2:12" ht="13.2" customHeight="1" x14ac:dyDescent="0.25"/>
    <row r="12" spans="2:12" ht="13.2" customHeight="1" x14ac:dyDescent="0.25"/>
    <row r="13" spans="2:12" ht="13.2" customHeight="1" x14ac:dyDescent="0.25"/>
    <row r="14" spans="2:12" ht="13.2" customHeight="1" x14ac:dyDescent="0.25"/>
    <row r="15" spans="2:12" ht="13.2" customHeight="1" x14ac:dyDescent="0.25"/>
    <row r="16" spans="2:12" ht="13.2" customHeight="1" x14ac:dyDescent="0.25"/>
    <row r="17" spans="2:2" ht="13.2" customHeight="1" x14ac:dyDescent="0.25"/>
    <row r="18" spans="2:2" ht="13.2" customHeight="1" x14ac:dyDescent="0.25"/>
    <row r="19" spans="2:2" ht="13.2" customHeight="1" x14ac:dyDescent="0.25"/>
    <row r="20" spans="2:2" ht="13.2" customHeight="1" x14ac:dyDescent="0.25"/>
    <row r="21" spans="2:2" ht="13.2" customHeight="1" x14ac:dyDescent="0.25"/>
    <row r="22" spans="2:2" x14ac:dyDescent="0.25">
      <c r="B22" s="7" t="s">
        <v>28</v>
      </c>
    </row>
    <row r="23" spans="2:2" ht="13.2" customHeight="1" x14ac:dyDescent="0.25">
      <c r="B23" s="2"/>
    </row>
    <row r="24" spans="2:2" ht="13.2" customHeight="1" x14ac:dyDescent="0.25">
      <c r="B24" s="2" t="s">
        <v>27</v>
      </c>
    </row>
    <row r="25" spans="2:2" ht="13.2" customHeight="1" x14ac:dyDescent="0.25">
      <c r="B25" s="2"/>
    </row>
    <row r="26" spans="2:2" ht="13.2" customHeight="1" x14ac:dyDescent="0.25">
      <c r="B26" s="2" t="s">
        <v>26</v>
      </c>
    </row>
    <row r="27" spans="2:2" ht="13.2" customHeight="1" x14ac:dyDescent="0.25">
      <c r="B27" s="2" t="s">
        <v>25</v>
      </c>
    </row>
    <row r="28" spans="2:2" ht="13.2" customHeight="1" x14ac:dyDescent="0.25">
      <c r="B28" s="2" t="s">
        <v>24</v>
      </c>
    </row>
    <row r="29" spans="2:2" ht="13.2" customHeight="1" x14ac:dyDescent="0.25">
      <c r="B29" s="1" t="s">
        <v>23</v>
      </c>
    </row>
    <row r="30" spans="2:2" ht="13.2" customHeight="1" x14ac:dyDescent="0.25"/>
    <row r="31" spans="2:2" ht="13.2" customHeight="1" x14ac:dyDescent="0.25">
      <c r="B31" s="9" t="s">
        <v>22</v>
      </c>
    </row>
    <row r="33" spans="2:15" x14ac:dyDescent="0.25">
      <c r="B33" s="10" t="s">
        <v>21</v>
      </c>
    </row>
    <row r="34" spans="2:15" x14ac:dyDescent="0.25">
      <c r="B34" s="10"/>
    </row>
    <row r="35" spans="2:15" ht="57" customHeight="1" x14ac:dyDescent="0.25">
      <c r="B35" s="140" t="s">
        <v>110</v>
      </c>
      <c r="C35" s="140"/>
      <c r="D35" s="140"/>
      <c r="E35" s="140"/>
      <c r="F35" s="140"/>
      <c r="G35" s="140"/>
      <c r="H35" s="140"/>
      <c r="I35" s="140"/>
      <c r="J35" s="140"/>
      <c r="K35" s="140"/>
      <c r="L35" s="140"/>
    </row>
    <row r="36" spans="2:15" ht="13.2" customHeight="1" x14ac:dyDescent="0.25"/>
    <row r="37" spans="2:15" ht="13.2" customHeight="1" x14ac:dyDescent="0.25">
      <c r="B37" s="10" t="s">
        <v>111</v>
      </c>
    </row>
    <row r="38" spans="2:15" ht="13.2" customHeight="1" x14ac:dyDescent="0.25">
      <c r="B38" s="10"/>
    </row>
    <row r="39" spans="2:15" ht="45" customHeight="1" x14ac:dyDescent="0.25">
      <c r="B39" s="140" t="s">
        <v>112</v>
      </c>
      <c r="C39" s="140"/>
      <c r="D39" s="140"/>
      <c r="E39" s="140"/>
      <c r="F39" s="140"/>
      <c r="G39" s="140"/>
      <c r="H39" s="140"/>
      <c r="I39" s="140"/>
      <c r="J39" s="140"/>
      <c r="K39" s="140"/>
      <c r="L39" s="140"/>
      <c r="O39" s="75"/>
    </row>
    <row r="41" spans="2:15" x14ac:dyDescent="0.25">
      <c r="B41" s="10" t="s">
        <v>113</v>
      </c>
    </row>
    <row r="42" spans="2:15" x14ac:dyDescent="0.25">
      <c r="B42" s="10"/>
    </row>
    <row r="43" spans="2:15" ht="81" customHeight="1" x14ac:dyDescent="0.25">
      <c r="B43" s="140" t="s">
        <v>117</v>
      </c>
      <c r="C43" s="140"/>
      <c r="D43" s="140"/>
      <c r="E43" s="140"/>
      <c r="F43" s="140"/>
      <c r="G43" s="140"/>
      <c r="H43" s="140"/>
      <c r="I43" s="140"/>
      <c r="J43" s="140"/>
      <c r="K43" s="140"/>
      <c r="L43" s="140"/>
    </row>
    <row r="44" spans="2:15" ht="13.2" customHeight="1" x14ac:dyDescent="0.25"/>
    <row r="45" spans="2:15" x14ac:dyDescent="0.25">
      <c r="B45" s="10" t="s">
        <v>114</v>
      </c>
    </row>
    <row r="46" spans="2:15" x14ac:dyDescent="0.25">
      <c r="B46" s="10"/>
    </row>
    <row r="47" spans="2:15" ht="46.2" customHeight="1" x14ac:dyDescent="0.25">
      <c r="B47" s="139" t="s">
        <v>118</v>
      </c>
      <c r="C47" s="139"/>
      <c r="D47" s="139"/>
      <c r="E47" s="139"/>
      <c r="F47" s="139"/>
      <c r="G47" s="139"/>
      <c r="H47" s="139"/>
      <c r="I47" s="139"/>
      <c r="J47" s="139"/>
      <c r="K47" s="139"/>
      <c r="L47" s="139"/>
    </row>
    <row r="49" spans="2:12" x14ac:dyDescent="0.25">
      <c r="B49" s="10" t="s">
        <v>115</v>
      </c>
    </row>
    <row r="50" spans="2:12" x14ac:dyDescent="0.25">
      <c r="B50" s="10"/>
    </row>
    <row r="51" spans="2:12" ht="30" customHeight="1" x14ac:dyDescent="0.25">
      <c r="B51" s="140" t="s">
        <v>116</v>
      </c>
      <c r="C51" s="140"/>
      <c r="D51" s="140"/>
      <c r="E51" s="140"/>
      <c r="F51" s="140"/>
      <c r="G51" s="140"/>
      <c r="H51" s="140"/>
      <c r="I51" s="140"/>
      <c r="J51" s="140"/>
      <c r="K51" s="140"/>
      <c r="L51" s="140"/>
    </row>
  </sheetData>
  <mergeCells count="7">
    <mergeCell ref="B47:L47"/>
    <mergeCell ref="B51:L51"/>
    <mergeCell ref="B7:L7"/>
    <mergeCell ref="B9:L9"/>
    <mergeCell ref="B35:L35"/>
    <mergeCell ref="B39:L39"/>
    <mergeCell ref="B43:L43"/>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E18F-D7CF-4792-9E6B-EE83DA484642}">
  <sheetPr>
    <tabColor rgb="FFCCFFCC"/>
  </sheetPr>
  <dimension ref="B2:O36"/>
  <sheetViews>
    <sheetView showGridLines="0" zoomScaleNormal="100" zoomScalePageLayoutView="80" workbookViewId="0"/>
  </sheetViews>
  <sheetFormatPr defaultColWidth="8.77734375" defaultRowHeight="13.8" x14ac:dyDescent="0.3"/>
  <cols>
    <col min="1" max="1" width="4.44140625" style="16" customWidth="1"/>
    <col min="2" max="2" width="17.33203125" style="16" customWidth="1"/>
    <col min="3" max="7" width="14.44140625" style="16" customWidth="1"/>
    <col min="8" max="8" width="14" style="16" customWidth="1"/>
    <col min="9" max="14" width="13.6640625" style="16" customWidth="1"/>
    <col min="15" max="15" width="14.44140625" style="16" customWidth="1"/>
    <col min="16" max="16384" width="8.77734375" style="16"/>
  </cols>
  <sheetData>
    <row r="2" spans="2:15" ht="17.399999999999999" customHeight="1" x14ac:dyDescent="0.3">
      <c r="B2" s="15" t="str">
        <f>Introduction!B2</f>
        <v>LightCounting Wireless Infrastructure: China</v>
      </c>
    </row>
    <row r="3" spans="2:15" ht="17.399999999999999" customHeight="1" x14ac:dyDescent="0.3">
      <c r="B3" s="14" t="str">
        <f>Introduction!B3</f>
        <v>September 2021 (published September 13, 2021)</v>
      </c>
    </row>
    <row r="4" spans="2:15" ht="13.2" customHeight="1" x14ac:dyDescent="0.3">
      <c r="B4" s="14"/>
    </row>
    <row r="5" spans="2:15" ht="15.6" customHeight="1" x14ac:dyDescent="0.3">
      <c r="B5" s="18" t="s">
        <v>55</v>
      </c>
    </row>
    <row r="6" spans="2:15" ht="13.2" customHeight="1" x14ac:dyDescent="0.3"/>
    <row r="7" spans="2:15" x14ac:dyDescent="0.3">
      <c r="B7" s="78" t="s">
        <v>54</v>
      </c>
      <c r="C7" s="79" t="s">
        <v>53</v>
      </c>
      <c r="D7" s="76"/>
      <c r="E7" s="76"/>
      <c r="F7" s="76"/>
      <c r="G7" s="76"/>
      <c r="H7" s="77"/>
      <c r="I7" s="79" t="s">
        <v>52</v>
      </c>
      <c r="J7" s="80"/>
      <c r="K7" s="76"/>
      <c r="L7" s="76"/>
      <c r="M7" s="76"/>
      <c r="N7" s="76"/>
      <c r="O7" s="77"/>
    </row>
    <row r="8" spans="2:15" ht="87.6" customHeight="1" x14ac:dyDescent="0.3">
      <c r="B8" s="78" t="s">
        <v>9</v>
      </c>
      <c r="C8" s="141" t="s">
        <v>119</v>
      </c>
      <c r="D8" s="142"/>
      <c r="E8" s="142"/>
      <c r="F8" s="142"/>
      <c r="G8" s="142"/>
      <c r="H8" s="143"/>
      <c r="I8" s="141" t="s">
        <v>51</v>
      </c>
      <c r="J8" s="142"/>
      <c r="K8" s="142"/>
      <c r="L8" s="142"/>
      <c r="M8" s="142"/>
      <c r="N8" s="142"/>
      <c r="O8" s="143"/>
    </row>
    <row r="9" spans="2:15" ht="17.55" customHeight="1" x14ac:dyDescent="0.3">
      <c r="B9" s="78" t="s">
        <v>50</v>
      </c>
      <c r="C9" s="141" t="s">
        <v>49</v>
      </c>
      <c r="D9" s="142"/>
      <c r="E9" s="142"/>
      <c r="F9" s="142"/>
      <c r="G9" s="142"/>
      <c r="H9" s="143"/>
      <c r="I9" s="141" t="s">
        <v>48</v>
      </c>
      <c r="J9" s="142"/>
      <c r="K9" s="142"/>
      <c r="L9" s="142"/>
      <c r="M9" s="142"/>
      <c r="N9" s="142"/>
      <c r="O9" s="143"/>
    </row>
    <row r="10" spans="2:15" ht="17.55" customHeight="1" x14ac:dyDescent="0.3">
      <c r="B10" s="78" t="s">
        <v>47</v>
      </c>
      <c r="C10" s="141" t="s">
        <v>47</v>
      </c>
      <c r="D10" s="142"/>
      <c r="E10" s="142"/>
      <c r="F10" s="142"/>
      <c r="G10" s="142"/>
      <c r="H10" s="143"/>
      <c r="I10" s="141" t="s">
        <v>46</v>
      </c>
      <c r="J10" s="142"/>
      <c r="K10" s="142"/>
      <c r="L10" s="142"/>
      <c r="M10" s="142"/>
      <c r="N10" s="142"/>
      <c r="O10" s="143"/>
    </row>
    <row r="11" spans="2:15" ht="63" customHeight="1" x14ac:dyDescent="0.3">
      <c r="B11" s="78" t="s">
        <v>7</v>
      </c>
      <c r="C11" s="141" t="s">
        <v>45</v>
      </c>
      <c r="D11" s="142"/>
      <c r="E11" s="142"/>
      <c r="F11" s="142"/>
      <c r="G11" s="142"/>
      <c r="H11" s="143"/>
      <c r="I11" s="141" t="s">
        <v>120</v>
      </c>
      <c r="J11" s="142"/>
      <c r="K11" s="142"/>
      <c r="L11" s="142"/>
      <c r="M11" s="142"/>
      <c r="N11" s="142"/>
      <c r="O11" s="143"/>
    </row>
    <row r="12" spans="2:15" ht="86.4" customHeight="1" x14ac:dyDescent="0.3">
      <c r="B12" s="78" t="s">
        <v>44</v>
      </c>
      <c r="C12" s="141" t="s">
        <v>43</v>
      </c>
      <c r="D12" s="142"/>
      <c r="E12" s="142"/>
      <c r="F12" s="142"/>
      <c r="G12" s="142"/>
      <c r="H12" s="143"/>
      <c r="I12" s="141" t="s">
        <v>42</v>
      </c>
      <c r="J12" s="142"/>
      <c r="K12" s="142"/>
      <c r="L12" s="142"/>
      <c r="M12" s="142"/>
      <c r="N12" s="142"/>
      <c r="O12" s="143"/>
    </row>
    <row r="13" spans="2:15" ht="76.8" customHeight="1" x14ac:dyDescent="0.3">
      <c r="B13" s="78" t="s">
        <v>41</v>
      </c>
      <c r="C13" s="141" t="s">
        <v>121</v>
      </c>
      <c r="D13" s="142"/>
      <c r="E13" s="142"/>
      <c r="F13" s="142"/>
      <c r="G13" s="142"/>
      <c r="H13" s="143"/>
      <c r="I13" s="141" t="s">
        <v>40</v>
      </c>
      <c r="J13" s="142"/>
      <c r="K13" s="142"/>
      <c r="L13" s="142"/>
      <c r="M13" s="142"/>
      <c r="N13" s="142"/>
      <c r="O13" s="143"/>
    </row>
    <row r="14" spans="2:15" ht="32.25" customHeight="1" x14ac:dyDescent="0.3">
      <c r="B14" s="78" t="s">
        <v>15</v>
      </c>
      <c r="C14" s="141" t="s">
        <v>39</v>
      </c>
      <c r="D14" s="142"/>
      <c r="E14" s="142"/>
      <c r="F14" s="142"/>
      <c r="G14" s="142"/>
      <c r="H14" s="143"/>
      <c r="I14" s="141" t="s">
        <v>38</v>
      </c>
      <c r="J14" s="142"/>
      <c r="K14" s="142"/>
      <c r="L14" s="142"/>
      <c r="M14" s="142"/>
      <c r="N14" s="142"/>
      <c r="O14" s="143"/>
    </row>
    <row r="15" spans="2:15" ht="17.55" customHeight="1" x14ac:dyDescent="0.3">
      <c r="B15" s="78" t="s">
        <v>37</v>
      </c>
      <c r="C15" s="141" t="s">
        <v>36</v>
      </c>
      <c r="D15" s="142"/>
      <c r="E15" s="142"/>
      <c r="F15" s="142"/>
      <c r="G15" s="142"/>
      <c r="H15" s="143"/>
      <c r="I15" s="141" t="s">
        <v>35</v>
      </c>
      <c r="J15" s="142"/>
      <c r="K15" s="142"/>
      <c r="L15" s="142"/>
      <c r="M15" s="142"/>
      <c r="N15" s="142"/>
      <c r="O15" s="143"/>
    </row>
    <row r="16" spans="2:15" ht="46.8" customHeight="1" x14ac:dyDescent="0.3">
      <c r="B16" s="78" t="s">
        <v>34</v>
      </c>
      <c r="C16" s="141" t="s">
        <v>33</v>
      </c>
      <c r="D16" s="142"/>
      <c r="E16" s="142"/>
      <c r="F16" s="142"/>
      <c r="G16" s="142"/>
      <c r="H16" s="143"/>
      <c r="I16" s="141" t="s">
        <v>32</v>
      </c>
      <c r="J16" s="142"/>
      <c r="K16" s="142"/>
      <c r="L16" s="142"/>
      <c r="M16" s="142"/>
      <c r="N16" s="142"/>
      <c r="O16" s="143"/>
    </row>
    <row r="18" spans="2:2" x14ac:dyDescent="0.3">
      <c r="B18" s="17"/>
    </row>
    <row r="19" spans="2:2" x14ac:dyDescent="0.3">
      <c r="B19" s="17"/>
    </row>
    <row r="20" spans="2:2" x14ac:dyDescent="0.3">
      <c r="B20" s="17"/>
    </row>
    <row r="22" spans="2:2" x14ac:dyDescent="0.3">
      <c r="B22" s="17"/>
    </row>
    <row r="23" spans="2:2" x14ac:dyDescent="0.3">
      <c r="B23" s="17"/>
    </row>
    <row r="24" spans="2:2" x14ac:dyDescent="0.3">
      <c r="B24" s="17"/>
    </row>
    <row r="26" spans="2:2" x14ac:dyDescent="0.3">
      <c r="B26" s="17"/>
    </row>
    <row r="27" spans="2:2" x14ac:dyDescent="0.3">
      <c r="B27" s="17"/>
    </row>
    <row r="28" spans="2:2" x14ac:dyDescent="0.3">
      <c r="B28" s="17"/>
    </row>
    <row r="29" spans="2:2" x14ac:dyDescent="0.3">
      <c r="B29" s="17"/>
    </row>
    <row r="36" spans="2:2" x14ac:dyDescent="0.3">
      <c r="B36" s="17"/>
    </row>
  </sheetData>
  <mergeCells count="18">
    <mergeCell ref="C8:H8"/>
    <mergeCell ref="I8:O8"/>
    <mergeCell ref="C9:H9"/>
    <mergeCell ref="I9:O9"/>
    <mergeCell ref="C10:H10"/>
    <mergeCell ref="I10:O10"/>
    <mergeCell ref="C11:H11"/>
    <mergeCell ref="I11:O11"/>
    <mergeCell ref="C12:H12"/>
    <mergeCell ref="I12:O12"/>
    <mergeCell ref="C13:H13"/>
    <mergeCell ref="I13:O13"/>
    <mergeCell ref="C14:H14"/>
    <mergeCell ref="I14:O14"/>
    <mergeCell ref="C15:H15"/>
    <mergeCell ref="I15:O15"/>
    <mergeCell ref="C16:H16"/>
    <mergeCell ref="I16:O16"/>
  </mergeCells>
  <pageMargins left="0.7" right="0.7" top="0.75" bottom="0.75" header="0.3" footer="0.3"/>
  <pageSetup orientation="portrait" r:id="rId1"/>
  <ignoredErrors>
    <ignoredError sqref="B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655D9-6FA4-43CD-938A-7D1E8ABAC2A7}">
  <sheetPr>
    <tabColor rgb="FFCCFFCC"/>
  </sheetPr>
  <dimension ref="B2:K50"/>
  <sheetViews>
    <sheetView showGridLines="0" zoomScaleNormal="100" zoomScalePageLayoutView="70" workbookViewId="0"/>
  </sheetViews>
  <sheetFormatPr defaultColWidth="8.6640625" defaultRowHeight="13.2" x14ac:dyDescent="0.25"/>
  <cols>
    <col min="1" max="1" width="4.44140625" style="1" customWidth="1"/>
    <col min="2" max="2" width="23.77734375" style="1" customWidth="1"/>
    <col min="3" max="9" width="11.6640625" style="1" customWidth="1"/>
    <col min="10" max="16384" width="8.6640625" style="1"/>
  </cols>
  <sheetData>
    <row r="2" spans="2:9" ht="17.55" customHeight="1" x14ac:dyDescent="0.3">
      <c r="B2" s="38" t="str">
        <f>Introduction!B2</f>
        <v>LightCounting Wireless Infrastructure: China</v>
      </c>
      <c r="C2" s="38"/>
      <c r="D2" s="38"/>
      <c r="E2" s="38"/>
    </row>
    <row r="3" spans="2:9" ht="17.55" customHeight="1" x14ac:dyDescent="0.25">
      <c r="B3" s="37" t="str">
        <f>Introduction!B3</f>
        <v>September 2021 (published September 13, 2021)</v>
      </c>
      <c r="C3" s="37"/>
      <c r="D3" s="37"/>
      <c r="E3" s="37"/>
    </row>
    <row r="4" spans="2:9" ht="13.2" customHeight="1" x14ac:dyDescent="0.25">
      <c r="B4" s="37"/>
      <c r="C4" s="37"/>
      <c r="D4" s="37"/>
      <c r="E4" s="37"/>
    </row>
    <row r="5" spans="2:9" ht="15.6" customHeight="1" x14ac:dyDescent="0.3">
      <c r="B5" s="66" t="s">
        <v>75</v>
      </c>
      <c r="C5" s="36"/>
      <c r="D5" s="36"/>
      <c r="E5" s="36"/>
      <c r="F5" s="35"/>
    </row>
    <row r="6" spans="2:9" ht="13.2" customHeight="1" x14ac:dyDescent="0.25"/>
    <row r="7" spans="2:9" ht="13.2" customHeight="1" x14ac:dyDescent="0.25">
      <c r="B7" s="26" t="s">
        <v>74</v>
      </c>
      <c r="C7" s="26"/>
      <c r="D7" s="26"/>
      <c r="E7" s="26"/>
      <c r="F7" s="81"/>
      <c r="G7" s="81"/>
      <c r="H7" s="81"/>
      <c r="I7" s="81"/>
    </row>
    <row r="8" spans="2:9" ht="13.2" customHeight="1" x14ac:dyDescent="0.25">
      <c r="B8" s="59"/>
      <c r="C8" s="59">
        <v>2014</v>
      </c>
      <c r="D8" s="59">
        <f>C8+1</f>
        <v>2015</v>
      </c>
      <c r="E8" s="59">
        <f t="shared" ref="E8:I8" si="0">D8+1</f>
        <v>2016</v>
      </c>
      <c r="F8" s="59">
        <f t="shared" si="0"/>
        <v>2017</v>
      </c>
      <c r="G8" s="59">
        <f t="shared" si="0"/>
        <v>2018</v>
      </c>
      <c r="H8" s="59">
        <f t="shared" si="0"/>
        <v>2019</v>
      </c>
      <c r="I8" s="59">
        <f t="shared" si="0"/>
        <v>2020</v>
      </c>
    </row>
    <row r="9" spans="2:9" ht="13.2" customHeight="1" x14ac:dyDescent="0.25">
      <c r="B9" s="82" t="s">
        <v>63</v>
      </c>
      <c r="C9" s="34"/>
      <c r="D9" s="34"/>
      <c r="E9" s="34"/>
      <c r="F9" s="34"/>
      <c r="G9" s="34"/>
      <c r="H9" s="34"/>
      <c r="I9" s="34"/>
    </row>
    <row r="10" spans="2:9" ht="13.2" customHeight="1" x14ac:dyDescent="0.25">
      <c r="B10" s="83" t="s">
        <v>58</v>
      </c>
      <c r="C10" s="83"/>
      <c r="D10" s="30"/>
      <c r="E10" s="30"/>
      <c r="F10" s="30"/>
      <c r="G10" s="30"/>
      <c r="H10" s="30"/>
      <c r="I10" s="30"/>
    </row>
    <row r="11" spans="2:9" ht="13.2" customHeight="1" x14ac:dyDescent="0.25">
      <c r="B11" s="82" t="s">
        <v>64</v>
      </c>
      <c r="C11" s="34"/>
      <c r="D11" s="34"/>
      <c r="E11" s="34"/>
      <c r="F11" s="34"/>
      <c r="G11" s="34"/>
      <c r="H11" s="34"/>
      <c r="I11" s="34"/>
    </row>
    <row r="12" spans="2:9" ht="13.2" customHeight="1" x14ac:dyDescent="0.25">
      <c r="B12" s="83" t="s">
        <v>58</v>
      </c>
      <c r="C12" s="83"/>
      <c r="D12" s="30"/>
      <c r="E12" s="30"/>
      <c r="F12" s="30"/>
      <c r="G12" s="30"/>
      <c r="H12" s="30"/>
      <c r="I12" s="30"/>
    </row>
    <row r="13" spans="2:9" ht="13.2" customHeight="1" x14ac:dyDescent="0.25">
      <c r="B13" s="82" t="s">
        <v>65</v>
      </c>
      <c r="C13" s="34"/>
      <c r="D13" s="34"/>
      <c r="E13" s="34"/>
      <c r="F13" s="34"/>
      <c r="G13" s="34"/>
      <c r="H13" s="34"/>
      <c r="I13" s="34"/>
    </row>
    <row r="14" spans="2:9" ht="13.2" customHeight="1" x14ac:dyDescent="0.25">
      <c r="B14" s="83" t="s">
        <v>58</v>
      </c>
      <c r="C14" s="83"/>
      <c r="D14" s="30"/>
      <c r="E14" s="30"/>
      <c r="F14" s="30"/>
      <c r="G14" s="30"/>
      <c r="H14" s="30"/>
      <c r="I14" s="30"/>
    </row>
    <row r="15" spans="2:9" ht="13.2" customHeight="1" x14ac:dyDescent="0.25">
      <c r="B15" s="82" t="s">
        <v>59</v>
      </c>
      <c r="C15" s="34">
        <f t="shared" ref="C15:G15" si="1">C9+C11+C13</f>
        <v>0</v>
      </c>
      <c r="D15" s="34">
        <f t="shared" si="1"/>
        <v>0</v>
      </c>
      <c r="E15" s="34">
        <f t="shared" si="1"/>
        <v>0</v>
      </c>
      <c r="F15" s="34">
        <f t="shared" si="1"/>
        <v>0</v>
      </c>
      <c r="G15" s="34">
        <f t="shared" si="1"/>
        <v>0</v>
      </c>
      <c r="H15" s="34">
        <f>H9+H11+H13</f>
        <v>0</v>
      </c>
      <c r="I15" s="34">
        <f>I9+I11+I13</f>
        <v>0</v>
      </c>
    </row>
    <row r="16" spans="2:9" ht="13.2" customHeight="1" x14ac:dyDescent="0.25">
      <c r="B16" s="83" t="s">
        <v>58</v>
      </c>
      <c r="C16" s="83"/>
      <c r="D16" s="30" t="e">
        <f t="shared" ref="D16:H16" si="2">(D15-C15)/C15</f>
        <v>#DIV/0!</v>
      </c>
      <c r="E16" s="30" t="e">
        <f t="shared" si="2"/>
        <v>#DIV/0!</v>
      </c>
      <c r="F16" s="30" t="e">
        <f t="shared" si="2"/>
        <v>#DIV/0!</v>
      </c>
      <c r="G16" s="30" t="e">
        <f t="shared" si="2"/>
        <v>#DIV/0!</v>
      </c>
      <c r="H16" s="30" t="e">
        <f t="shared" si="2"/>
        <v>#DIV/0!</v>
      </c>
      <c r="I16" s="30" t="e">
        <f>(I15-H15)/H15</f>
        <v>#DIV/0!</v>
      </c>
    </row>
    <row r="17" spans="2:11" ht="13.2" customHeight="1" x14ac:dyDescent="0.25">
      <c r="B17" s="84"/>
      <c r="C17" s="84"/>
      <c r="D17" s="47"/>
      <c r="E17" s="47"/>
      <c r="F17" s="47"/>
      <c r="G17" s="47"/>
      <c r="H17" s="47"/>
      <c r="I17" s="47"/>
    </row>
    <row r="18" spans="2:11" ht="13.2" customHeight="1" x14ac:dyDescent="0.25">
      <c r="B18" s="26" t="s">
        <v>70</v>
      </c>
      <c r="C18" s="26"/>
      <c r="D18" s="26"/>
      <c r="E18" s="26"/>
      <c r="F18" s="81"/>
      <c r="G18" s="81"/>
      <c r="H18" s="81"/>
      <c r="I18" s="81"/>
    </row>
    <row r="19" spans="2:11" ht="13.2" customHeight="1" x14ac:dyDescent="0.25">
      <c r="B19" s="59" t="s">
        <v>62</v>
      </c>
      <c r="C19" s="59">
        <v>2014</v>
      </c>
      <c r="D19" s="59">
        <f>C19+1</f>
        <v>2015</v>
      </c>
      <c r="E19" s="59">
        <f t="shared" ref="E19:I19" si="3">D19+1</f>
        <v>2016</v>
      </c>
      <c r="F19" s="59">
        <f t="shared" si="3"/>
        <v>2017</v>
      </c>
      <c r="G19" s="59">
        <f t="shared" si="3"/>
        <v>2018</v>
      </c>
      <c r="H19" s="59">
        <f t="shared" si="3"/>
        <v>2019</v>
      </c>
      <c r="I19" s="59">
        <f t="shared" si="3"/>
        <v>2020</v>
      </c>
    </row>
    <row r="20" spans="2:11" ht="13.2" customHeight="1" x14ac:dyDescent="0.25">
      <c r="B20" s="82" t="s">
        <v>63</v>
      </c>
      <c r="C20" s="34">
        <v>0</v>
      </c>
      <c r="D20" s="34">
        <v>0</v>
      </c>
      <c r="E20" s="34">
        <v>0</v>
      </c>
      <c r="F20" s="34">
        <v>0</v>
      </c>
      <c r="G20" s="34">
        <v>0</v>
      </c>
      <c r="H20" s="34"/>
      <c r="I20" s="34"/>
    </row>
    <row r="21" spans="2:11" ht="13.2" customHeight="1" x14ac:dyDescent="0.25">
      <c r="B21" s="83" t="s">
        <v>58</v>
      </c>
      <c r="C21" s="83"/>
      <c r="D21" s="30"/>
      <c r="E21" s="30"/>
      <c r="F21" s="30"/>
      <c r="G21" s="30"/>
      <c r="H21" s="30"/>
      <c r="I21" s="30"/>
    </row>
    <row r="22" spans="2:11" ht="13.2" customHeight="1" x14ac:dyDescent="0.25">
      <c r="B22" s="82" t="s">
        <v>64</v>
      </c>
      <c r="C22" s="34">
        <v>0</v>
      </c>
      <c r="D22" s="34">
        <v>0</v>
      </c>
      <c r="E22" s="34">
        <v>0</v>
      </c>
      <c r="F22" s="34">
        <v>0</v>
      </c>
      <c r="G22" s="34">
        <v>0</v>
      </c>
      <c r="H22" s="34"/>
      <c r="I22" s="34"/>
    </row>
    <row r="23" spans="2:11" ht="13.2" customHeight="1" x14ac:dyDescent="0.25">
      <c r="B23" s="83" t="s">
        <v>58</v>
      </c>
      <c r="C23" s="83"/>
      <c r="D23" s="30"/>
      <c r="E23" s="30"/>
      <c r="F23" s="30"/>
      <c r="G23" s="30"/>
      <c r="H23" s="30"/>
      <c r="I23" s="30"/>
    </row>
    <row r="24" spans="2:11" ht="13.2" customHeight="1" x14ac:dyDescent="0.25">
      <c r="B24" s="82" t="s">
        <v>65</v>
      </c>
      <c r="C24" s="34">
        <v>0</v>
      </c>
      <c r="D24" s="34">
        <v>0</v>
      </c>
      <c r="E24" s="34">
        <v>0</v>
      </c>
      <c r="F24" s="34">
        <v>0</v>
      </c>
      <c r="G24" s="34">
        <v>0</v>
      </c>
      <c r="H24" s="34"/>
      <c r="I24" s="34"/>
    </row>
    <row r="25" spans="2:11" ht="13.2" customHeight="1" x14ac:dyDescent="0.25">
      <c r="B25" s="83" t="s">
        <v>58</v>
      </c>
      <c r="C25" s="83"/>
      <c r="D25" s="30"/>
      <c r="E25" s="30"/>
      <c r="F25" s="30"/>
      <c r="G25" s="30"/>
      <c r="H25" s="30"/>
      <c r="I25" s="30"/>
    </row>
    <row r="26" spans="2:11" ht="13.2" customHeight="1" x14ac:dyDescent="0.25">
      <c r="B26" s="82" t="s">
        <v>59</v>
      </c>
      <c r="C26" s="34">
        <f t="shared" ref="C26:I26" si="4">C20+C22+C24</f>
        <v>0</v>
      </c>
      <c r="D26" s="34">
        <f t="shared" si="4"/>
        <v>0</v>
      </c>
      <c r="E26" s="34">
        <f t="shared" si="4"/>
        <v>0</v>
      </c>
      <c r="F26" s="34">
        <f t="shared" si="4"/>
        <v>0</v>
      </c>
      <c r="G26" s="34">
        <f t="shared" si="4"/>
        <v>0</v>
      </c>
      <c r="H26" s="34">
        <f t="shared" si="4"/>
        <v>0</v>
      </c>
      <c r="I26" s="34">
        <f t="shared" si="4"/>
        <v>0</v>
      </c>
    </row>
    <row r="27" spans="2:11" ht="13.2" customHeight="1" x14ac:dyDescent="0.25">
      <c r="B27" s="83" t="s">
        <v>58</v>
      </c>
      <c r="C27" s="83"/>
      <c r="D27" s="30"/>
      <c r="E27" s="30"/>
      <c r="F27" s="30"/>
      <c r="G27" s="30"/>
      <c r="H27" s="30"/>
      <c r="I27" s="30"/>
    </row>
    <row r="28" spans="2:11" ht="13.2" customHeight="1" x14ac:dyDescent="0.25">
      <c r="B28" s="81"/>
      <c r="C28" s="81"/>
      <c r="D28" s="81"/>
      <c r="E28" s="81"/>
      <c r="F28" s="81"/>
      <c r="G28" s="81"/>
      <c r="H28" s="81"/>
      <c r="I28" s="81"/>
      <c r="K28" s="42"/>
    </row>
    <row r="29" spans="2:11" ht="13.2" customHeight="1" x14ac:dyDescent="0.25">
      <c r="B29" s="26" t="s">
        <v>69</v>
      </c>
      <c r="C29" s="26"/>
      <c r="D29" s="26"/>
      <c r="E29" s="26"/>
      <c r="F29" s="81"/>
      <c r="G29" s="81"/>
      <c r="H29" s="81"/>
      <c r="I29" s="81"/>
    </row>
    <row r="30" spans="2:11" ht="13.2" customHeight="1" x14ac:dyDescent="0.25">
      <c r="B30" s="59" t="s">
        <v>62</v>
      </c>
      <c r="C30" s="59">
        <v>2014</v>
      </c>
      <c r="D30" s="59">
        <f>C30+1</f>
        <v>2015</v>
      </c>
      <c r="E30" s="59">
        <f t="shared" ref="E30:I30" si="5">D30+1</f>
        <v>2016</v>
      </c>
      <c r="F30" s="59">
        <f t="shared" si="5"/>
        <v>2017</v>
      </c>
      <c r="G30" s="59">
        <f t="shared" si="5"/>
        <v>2018</v>
      </c>
      <c r="H30" s="59">
        <f t="shared" si="5"/>
        <v>2019</v>
      </c>
      <c r="I30" s="59">
        <f t="shared" si="5"/>
        <v>2020</v>
      </c>
    </row>
    <row r="31" spans="2:11" ht="13.2" customHeight="1" x14ac:dyDescent="0.25">
      <c r="B31" s="82" t="s">
        <v>63</v>
      </c>
      <c r="C31" s="34"/>
      <c r="D31" s="34"/>
      <c r="E31" s="34"/>
      <c r="F31" s="34"/>
      <c r="G31" s="34"/>
      <c r="H31" s="34"/>
      <c r="I31" s="34"/>
    </row>
    <row r="32" spans="2:11" ht="13.2" customHeight="1" x14ac:dyDescent="0.25">
      <c r="B32" s="83" t="s">
        <v>58</v>
      </c>
      <c r="C32" s="83"/>
      <c r="D32" s="30"/>
      <c r="E32" s="30"/>
      <c r="F32" s="30"/>
      <c r="G32" s="30"/>
      <c r="H32" s="30"/>
      <c r="I32" s="30"/>
    </row>
    <row r="33" spans="2:9" ht="13.2" customHeight="1" x14ac:dyDescent="0.25">
      <c r="B33" s="82" t="s">
        <v>64</v>
      </c>
      <c r="C33" s="34"/>
      <c r="D33" s="34"/>
      <c r="E33" s="34"/>
      <c r="F33" s="34"/>
      <c r="G33" s="34"/>
      <c r="H33" s="34"/>
      <c r="I33" s="34"/>
    </row>
    <row r="34" spans="2:9" ht="13.2" customHeight="1" x14ac:dyDescent="0.25">
      <c r="B34" s="83" t="s">
        <v>58</v>
      </c>
      <c r="C34" s="83"/>
      <c r="D34" s="30"/>
      <c r="E34" s="30"/>
      <c r="F34" s="30"/>
      <c r="G34" s="30"/>
      <c r="H34" s="30"/>
      <c r="I34" s="30"/>
    </row>
    <row r="35" spans="2:9" ht="13.2" customHeight="1" x14ac:dyDescent="0.25">
      <c r="B35" s="82" t="s">
        <v>65</v>
      </c>
      <c r="C35" s="34"/>
      <c r="D35" s="34"/>
      <c r="E35" s="34"/>
      <c r="F35" s="34"/>
      <c r="G35" s="34"/>
      <c r="H35" s="34"/>
      <c r="I35" s="34"/>
    </row>
    <row r="36" spans="2:9" ht="13.2" customHeight="1" x14ac:dyDescent="0.25">
      <c r="B36" s="83" t="s">
        <v>58</v>
      </c>
      <c r="C36" s="83"/>
      <c r="D36" s="30"/>
      <c r="E36" s="30"/>
      <c r="F36" s="30"/>
      <c r="G36" s="30"/>
      <c r="H36" s="30"/>
      <c r="I36" s="30"/>
    </row>
    <row r="37" spans="2:9" ht="13.2" customHeight="1" x14ac:dyDescent="0.25">
      <c r="B37" s="82" t="s">
        <v>59</v>
      </c>
      <c r="C37" s="34">
        <f t="shared" ref="C37:H37" si="6">C31+C33+C35</f>
        <v>0</v>
      </c>
      <c r="D37" s="34">
        <f t="shared" si="6"/>
        <v>0</v>
      </c>
      <c r="E37" s="34">
        <f t="shared" si="6"/>
        <v>0</v>
      </c>
      <c r="F37" s="34">
        <f t="shared" si="6"/>
        <v>0</v>
      </c>
      <c r="G37" s="34">
        <f t="shared" si="6"/>
        <v>0</v>
      </c>
      <c r="H37" s="34">
        <f t="shared" si="6"/>
        <v>0</v>
      </c>
      <c r="I37" s="34">
        <f>I31+I33+I35</f>
        <v>0</v>
      </c>
    </row>
    <row r="38" spans="2:9" ht="13.2" customHeight="1" x14ac:dyDescent="0.25">
      <c r="B38" s="83" t="s">
        <v>58</v>
      </c>
      <c r="C38" s="83"/>
      <c r="D38" s="30" t="e">
        <f t="shared" ref="D38:H38" si="7">(D37-C37)/C37</f>
        <v>#DIV/0!</v>
      </c>
      <c r="E38" s="30" t="e">
        <f t="shared" si="7"/>
        <v>#DIV/0!</v>
      </c>
      <c r="F38" s="30" t="e">
        <f t="shared" si="7"/>
        <v>#DIV/0!</v>
      </c>
      <c r="G38" s="30" t="e">
        <f t="shared" si="7"/>
        <v>#DIV/0!</v>
      </c>
      <c r="H38" s="30" t="e">
        <f t="shared" si="7"/>
        <v>#DIV/0!</v>
      </c>
      <c r="I38" s="30" t="e">
        <f>(I37-H37)/H37</f>
        <v>#DIV/0!</v>
      </c>
    </row>
    <row r="39" spans="2:9" ht="13.2" customHeight="1" x14ac:dyDescent="0.25">
      <c r="B39" s="85"/>
      <c r="C39" s="85"/>
      <c r="D39" s="85"/>
      <c r="E39" s="85"/>
      <c r="F39" s="32"/>
      <c r="G39" s="81"/>
      <c r="H39" s="81"/>
      <c r="I39" s="81"/>
    </row>
    <row r="40" spans="2:9" ht="13.2" customHeight="1" x14ac:dyDescent="0.25">
      <c r="B40" s="26" t="s">
        <v>76</v>
      </c>
      <c r="C40" s="26"/>
      <c r="D40" s="26"/>
      <c r="E40" s="26"/>
      <c r="F40" s="81"/>
      <c r="G40" s="81"/>
      <c r="H40" s="81"/>
      <c r="I40" s="81"/>
    </row>
    <row r="41" spans="2:9" ht="13.2" customHeight="1" x14ac:dyDescent="0.25">
      <c r="B41" s="59" t="s">
        <v>62</v>
      </c>
      <c r="C41" s="59">
        <v>2014</v>
      </c>
      <c r="D41" s="59">
        <f>C41+1</f>
        <v>2015</v>
      </c>
      <c r="E41" s="59">
        <f t="shared" ref="E41:I41" si="8">D41+1</f>
        <v>2016</v>
      </c>
      <c r="F41" s="59">
        <f t="shared" si="8"/>
        <v>2017</v>
      </c>
      <c r="G41" s="59">
        <f t="shared" si="8"/>
        <v>2018</v>
      </c>
      <c r="H41" s="59">
        <f t="shared" si="8"/>
        <v>2019</v>
      </c>
      <c r="I41" s="59">
        <f t="shared" si="8"/>
        <v>2020</v>
      </c>
    </row>
    <row r="42" spans="2:9" ht="13.2" customHeight="1" x14ac:dyDescent="0.25">
      <c r="B42" s="82" t="s">
        <v>63</v>
      </c>
      <c r="C42" s="34">
        <f t="shared" ref="C42:I42" si="9">C9-C20-C31</f>
        <v>0</v>
      </c>
      <c r="D42" s="34">
        <f t="shared" si="9"/>
        <v>0</v>
      </c>
      <c r="E42" s="34">
        <f t="shared" si="9"/>
        <v>0</v>
      </c>
      <c r="F42" s="34">
        <f t="shared" si="9"/>
        <v>0</v>
      </c>
      <c r="G42" s="34">
        <f t="shared" si="9"/>
        <v>0</v>
      </c>
      <c r="H42" s="34">
        <f t="shared" si="9"/>
        <v>0</v>
      </c>
      <c r="I42" s="34">
        <f t="shared" si="9"/>
        <v>0</v>
      </c>
    </row>
    <row r="43" spans="2:9" ht="13.2" customHeight="1" x14ac:dyDescent="0.25">
      <c r="B43" s="83" t="s">
        <v>58</v>
      </c>
      <c r="C43" s="83"/>
      <c r="D43" s="30" t="e">
        <f t="shared" ref="D43:I43" si="10">(D42-C42)/C42</f>
        <v>#DIV/0!</v>
      </c>
      <c r="E43" s="30" t="e">
        <f t="shared" si="10"/>
        <v>#DIV/0!</v>
      </c>
      <c r="F43" s="30" t="e">
        <f t="shared" si="10"/>
        <v>#DIV/0!</v>
      </c>
      <c r="G43" s="30" t="e">
        <f t="shared" si="10"/>
        <v>#DIV/0!</v>
      </c>
      <c r="H43" s="30" t="e">
        <f t="shared" si="10"/>
        <v>#DIV/0!</v>
      </c>
      <c r="I43" s="30" t="e">
        <f t="shared" si="10"/>
        <v>#DIV/0!</v>
      </c>
    </row>
    <row r="44" spans="2:9" ht="13.2" customHeight="1" x14ac:dyDescent="0.25">
      <c r="B44" s="82" t="s">
        <v>64</v>
      </c>
      <c r="C44" s="34">
        <f t="shared" ref="C44:H44" si="11">C11-C22-C33</f>
        <v>0</v>
      </c>
      <c r="D44" s="34">
        <f t="shared" si="11"/>
        <v>0</v>
      </c>
      <c r="E44" s="34">
        <f t="shared" si="11"/>
        <v>0</v>
      </c>
      <c r="F44" s="34">
        <f t="shared" si="11"/>
        <v>0</v>
      </c>
      <c r="G44" s="34">
        <f t="shared" si="11"/>
        <v>0</v>
      </c>
      <c r="H44" s="34">
        <f t="shared" si="11"/>
        <v>0</v>
      </c>
      <c r="I44" s="34"/>
    </row>
    <row r="45" spans="2:9" ht="13.2" customHeight="1" x14ac:dyDescent="0.25">
      <c r="B45" s="83" t="s">
        <v>58</v>
      </c>
      <c r="C45" s="83"/>
      <c r="D45" s="30" t="e">
        <f t="shared" ref="D45:I45" si="12">(D44-C44)/C44</f>
        <v>#DIV/0!</v>
      </c>
      <c r="E45" s="30" t="e">
        <f t="shared" si="12"/>
        <v>#DIV/0!</v>
      </c>
      <c r="F45" s="30" t="e">
        <f t="shared" si="12"/>
        <v>#DIV/0!</v>
      </c>
      <c r="G45" s="30" t="e">
        <f t="shared" si="12"/>
        <v>#DIV/0!</v>
      </c>
      <c r="H45" s="30" t="e">
        <f t="shared" si="12"/>
        <v>#DIV/0!</v>
      </c>
      <c r="I45" s="30" t="e">
        <f t="shared" si="12"/>
        <v>#DIV/0!</v>
      </c>
    </row>
    <row r="46" spans="2:9" ht="13.2" customHeight="1" x14ac:dyDescent="0.25">
      <c r="B46" s="82" t="s">
        <v>65</v>
      </c>
      <c r="C46" s="34">
        <f t="shared" ref="C46:I46" si="13">C13-C24-C35</f>
        <v>0</v>
      </c>
      <c r="D46" s="34">
        <f t="shared" si="13"/>
        <v>0</v>
      </c>
      <c r="E46" s="34">
        <f t="shared" si="13"/>
        <v>0</v>
      </c>
      <c r="F46" s="34">
        <f t="shared" si="13"/>
        <v>0</v>
      </c>
      <c r="G46" s="34">
        <f t="shared" si="13"/>
        <v>0</v>
      </c>
      <c r="H46" s="34">
        <f t="shared" si="13"/>
        <v>0</v>
      </c>
      <c r="I46" s="34">
        <f t="shared" si="13"/>
        <v>0</v>
      </c>
    </row>
    <row r="47" spans="2:9" ht="13.2" customHeight="1" x14ac:dyDescent="0.25">
      <c r="B47" s="83" t="s">
        <v>58</v>
      </c>
      <c r="C47" s="83"/>
      <c r="D47" s="30" t="e">
        <f t="shared" ref="D47:I47" si="14">(D46-C46)/C46</f>
        <v>#DIV/0!</v>
      </c>
      <c r="E47" s="30" t="e">
        <f t="shared" si="14"/>
        <v>#DIV/0!</v>
      </c>
      <c r="F47" s="30" t="e">
        <f t="shared" si="14"/>
        <v>#DIV/0!</v>
      </c>
      <c r="G47" s="30" t="e">
        <f t="shared" si="14"/>
        <v>#DIV/0!</v>
      </c>
      <c r="H47" s="30" t="e">
        <f t="shared" si="14"/>
        <v>#DIV/0!</v>
      </c>
      <c r="I47" s="30" t="e">
        <f t="shared" si="14"/>
        <v>#DIV/0!</v>
      </c>
    </row>
    <row r="48" spans="2:9" ht="13.2" customHeight="1" x14ac:dyDescent="0.25">
      <c r="B48" s="82" t="s">
        <v>59</v>
      </c>
      <c r="C48" s="34">
        <f t="shared" ref="C48:H48" si="15">C42+C44+C46</f>
        <v>0</v>
      </c>
      <c r="D48" s="34">
        <f t="shared" si="15"/>
        <v>0</v>
      </c>
      <c r="E48" s="34">
        <f t="shared" si="15"/>
        <v>0</v>
      </c>
      <c r="F48" s="34">
        <f t="shared" si="15"/>
        <v>0</v>
      </c>
      <c r="G48" s="34">
        <f t="shared" si="15"/>
        <v>0</v>
      </c>
      <c r="H48" s="34">
        <f t="shared" si="15"/>
        <v>0</v>
      </c>
      <c r="I48" s="34">
        <f>I42+I44+I46</f>
        <v>0</v>
      </c>
    </row>
    <row r="49" spans="2:9" ht="13.2" customHeight="1" x14ac:dyDescent="0.25">
      <c r="B49" s="83" t="s">
        <v>58</v>
      </c>
      <c r="C49" s="83"/>
      <c r="D49" s="30" t="e">
        <f t="shared" ref="D49:I49" si="16">(D48-C48)/C48</f>
        <v>#DIV/0!</v>
      </c>
      <c r="E49" s="30" t="e">
        <f t="shared" si="16"/>
        <v>#DIV/0!</v>
      </c>
      <c r="F49" s="30" t="e">
        <f t="shared" si="16"/>
        <v>#DIV/0!</v>
      </c>
      <c r="G49" s="30" t="e">
        <f t="shared" si="16"/>
        <v>#DIV/0!</v>
      </c>
      <c r="H49" s="30" t="e">
        <f t="shared" si="16"/>
        <v>#DIV/0!</v>
      </c>
      <c r="I49" s="30" t="e">
        <f t="shared" si="16"/>
        <v>#DIV/0!</v>
      </c>
    </row>
    <row r="50" spans="2:9" x14ac:dyDescent="0.25">
      <c r="B50" s="33"/>
      <c r="C50" s="33"/>
      <c r="D50" s="33"/>
      <c r="E50" s="33"/>
      <c r="F50" s="3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1DB2B-8E21-4FF5-8C89-AF33FD18B76E}">
  <sheetPr>
    <tabColor rgb="FFCCFFCC"/>
  </sheetPr>
  <dimension ref="B2:N54"/>
  <sheetViews>
    <sheetView showGridLines="0" zoomScaleNormal="100" zoomScalePageLayoutView="70" workbookViewId="0"/>
  </sheetViews>
  <sheetFormatPr defaultColWidth="8.6640625" defaultRowHeight="13.2" x14ac:dyDescent="0.25"/>
  <cols>
    <col min="1" max="1" width="4.44140625" style="1" customWidth="1"/>
    <col min="2" max="2" width="30.33203125" style="1" customWidth="1"/>
    <col min="3" max="4" width="11.6640625" style="1" customWidth="1"/>
    <col min="5" max="5" width="12.77734375" style="1" customWidth="1"/>
    <col min="6" max="6" width="11.6640625" style="1" customWidth="1"/>
    <col min="7" max="7" width="14.5546875" style="1" customWidth="1"/>
    <col min="8" max="14" width="11.6640625" style="1" customWidth="1"/>
    <col min="15" max="16384" width="8.6640625" style="1"/>
  </cols>
  <sheetData>
    <row r="2" spans="2:14" ht="17.399999999999999" customHeight="1" x14ac:dyDescent="0.3">
      <c r="B2" s="38" t="str">
        <f>Introduction!B2</f>
        <v>LightCounting Wireless Infrastructure: China</v>
      </c>
      <c r="C2" s="38"/>
      <c r="D2" s="38"/>
      <c r="E2" s="38"/>
      <c r="F2" s="38"/>
    </row>
    <row r="3" spans="2:14" ht="17.399999999999999" customHeight="1" x14ac:dyDescent="0.25">
      <c r="B3" s="37" t="str">
        <f>Introduction!B3</f>
        <v>September 2021 (published September 13, 2021)</v>
      </c>
      <c r="C3" s="37"/>
      <c r="D3" s="37"/>
      <c r="E3" s="37"/>
      <c r="F3" s="37"/>
    </row>
    <row r="4" spans="2:14" ht="13.2" customHeight="1" x14ac:dyDescent="0.25">
      <c r="B4" s="37"/>
      <c r="C4" s="37"/>
      <c r="D4" s="37"/>
      <c r="E4" s="37"/>
      <c r="F4" s="37"/>
    </row>
    <row r="5" spans="2:14" ht="15.6" x14ac:dyDescent="0.3">
      <c r="B5" s="66" t="s">
        <v>88</v>
      </c>
      <c r="C5" s="36"/>
      <c r="D5" s="36"/>
      <c r="E5" s="36"/>
      <c r="F5" s="36"/>
      <c r="G5" s="35"/>
      <c r="H5" s="35"/>
    </row>
    <row r="6" spans="2:14" ht="13.2" customHeight="1" x14ac:dyDescent="0.25"/>
    <row r="7" spans="2:14" ht="13.2" customHeight="1" x14ac:dyDescent="0.25">
      <c r="B7" s="58" t="s">
        <v>130</v>
      </c>
      <c r="C7" s="144" t="s">
        <v>97</v>
      </c>
      <c r="D7" s="145"/>
      <c r="E7" s="144" t="s">
        <v>98</v>
      </c>
      <c r="F7" s="146"/>
      <c r="G7" s="146"/>
      <c r="H7" s="145"/>
      <c r="I7" s="144" t="s">
        <v>123</v>
      </c>
      <c r="J7" s="145"/>
      <c r="K7" s="144" t="s">
        <v>127</v>
      </c>
      <c r="L7" s="145"/>
    </row>
    <row r="8" spans="2:14" ht="13.2" customHeight="1" x14ac:dyDescent="0.25">
      <c r="B8" s="59"/>
      <c r="C8" s="59">
        <v>2019</v>
      </c>
      <c r="D8" s="86" t="s">
        <v>100</v>
      </c>
      <c r="E8" s="86" t="s">
        <v>89</v>
      </c>
      <c r="F8" s="86" t="s">
        <v>96</v>
      </c>
      <c r="G8" s="86" t="s">
        <v>87</v>
      </c>
      <c r="H8" s="86" t="s">
        <v>129</v>
      </c>
      <c r="I8" s="59">
        <v>2020</v>
      </c>
      <c r="J8" s="86" t="s">
        <v>101</v>
      </c>
      <c r="K8" s="86" t="s">
        <v>126</v>
      </c>
      <c r="L8" s="105" t="s">
        <v>128</v>
      </c>
      <c r="M8" s="48"/>
      <c r="N8" s="48"/>
    </row>
    <row r="9" spans="2:14" ht="13.2" customHeight="1" x14ac:dyDescent="0.25">
      <c r="B9" s="51" t="s">
        <v>63</v>
      </c>
      <c r="C9" s="114"/>
      <c r="D9" s="114"/>
      <c r="E9" s="115"/>
      <c r="F9" s="115"/>
      <c r="G9" s="115"/>
      <c r="H9" s="115"/>
      <c r="I9" s="116"/>
      <c r="J9" s="116"/>
      <c r="K9" s="115"/>
      <c r="L9" s="115"/>
      <c r="M9" s="49"/>
      <c r="N9" s="49"/>
    </row>
    <row r="10" spans="2:14" ht="13.2" customHeight="1" x14ac:dyDescent="0.25">
      <c r="B10" s="83" t="s">
        <v>58</v>
      </c>
      <c r="C10" s="83"/>
      <c r="D10" s="30"/>
      <c r="E10" s="30"/>
      <c r="F10" s="30"/>
      <c r="G10" s="30"/>
      <c r="H10" s="30"/>
      <c r="I10" s="62"/>
      <c r="J10" s="124"/>
      <c r="K10" s="124"/>
      <c r="L10" s="30"/>
      <c r="M10" s="50"/>
      <c r="N10" s="50"/>
    </row>
    <row r="11" spans="2:14" ht="13.2" customHeight="1" x14ac:dyDescent="0.25">
      <c r="B11" s="83" t="s">
        <v>90</v>
      </c>
      <c r="C11" s="83"/>
      <c r="D11" s="83"/>
      <c r="E11" s="55"/>
      <c r="F11" s="53"/>
      <c r="G11" s="52"/>
      <c r="H11" s="52"/>
      <c r="I11" s="64"/>
      <c r="J11" s="120"/>
      <c r="K11" s="120"/>
      <c r="L11" s="34"/>
      <c r="M11" s="50"/>
      <c r="N11" s="50"/>
    </row>
    <row r="12" spans="2:14" ht="13.2" customHeight="1" x14ac:dyDescent="0.25">
      <c r="B12" s="83" t="s">
        <v>58</v>
      </c>
      <c r="C12" s="83"/>
      <c r="D12" s="30"/>
      <c r="E12" s="30"/>
      <c r="F12" s="30"/>
      <c r="G12" s="30"/>
      <c r="H12" s="30"/>
      <c r="I12" s="62"/>
      <c r="J12" s="124"/>
      <c r="K12" s="124"/>
      <c r="L12" s="62"/>
      <c r="M12" s="50"/>
      <c r="N12" s="50"/>
    </row>
    <row r="13" spans="2:14" ht="13.2" customHeight="1" x14ac:dyDescent="0.25">
      <c r="B13" s="83" t="s">
        <v>73</v>
      </c>
      <c r="C13" s="83"/>
      <c r="D13" s="83"/>
      <c r="E13" s="56"/>
      <c r="F13" s="56"/>
      <c r="G13" s="83"/>
      <c r="H13" s="106"/>
      <c r="I13" s="64"/>
      <c r="J13" s="120"/>
      <c r="K13" s="122"/>
      <c r="L13" s="34"/>
      <c r="M13" s="50"/>
      <c r="N13" s="50"/>
    </row>
    <row r="14" spans="2:14" ht="13.2" customHeight="1" x14ac:dyDescent="0.25">
      <c r="B14" s="51" t="s">
        <v>64</v>
      </c>
      <c r="C14" s="115"/>
      <c r="D14" s="115"/>
      <c r="E14" s="115"/>
      <c r="F14" s="115"/>
      <c r="G14" s="114"/>
      <c r="H14" s="114"/>
      <c r="I14" s="116"/>
      <c r="J14" s="131"/>
      <c r="K14" s="132"/>
      <c r="L14" s="115"/>
      <c r="M14" s="49"/>
      <c r="N14" s="49"/>
    </row>
    <row r="15" spans="2:14" ht="13.2" customHeight="1" x14ac:dyDescent="0.25">
      <c r="B15" s="83" t="s">
        <v>58</v>
      </c>
      <c r="C15" s="83"/>
      <c r="D15" s="30"/>
      <c r="E15" s="30"/>
      <c r="F15" s="30"/>
      <c r="G15" s="30"/>
      <c r="H15" s="30"/>
      <c r="I15" s="62"/>
      <c r="J15" s="124"/>
      <c r="K15" s="124"/>
      <c r="L15" s="30"/>
      <c r="M15" s="50"/>
      <c r="N15" s="50"/>
    </row>
    <row r="16" spans="2:14" ht="13.2" customHeight="1" x14ac:dyDescent="0.25">
      <c r="B16" s="83" t="s">
        <v>90</v>
      </c>
      <c r="C16" s="83"/>
      <c r="D16" s="83"/>
      <c r="E16" s="55"/>
      <c r="F16" s="34"/>
      <c r="G16" s="55"/>
      <c r="H16" s="107"/>
      <c r="I16" s="63"/>
      <c r="J16" s="121"/>
      <c r="K16" s="121"/>
      <c r="L16" s="34"/>
      <c r="M16" s="50"/>
      <c r="N16" s="50"/>
    </row>
    <row r="17" spans="2:14" ht="13.2" customHeight="1" x14ac:dyDescent="0.25">
      <c r="B17" s="83" t="s">
        <v>58</v>
      </c>
      <c r="C17" s="83"/>
      <c r="D17" s="30"/>
      <c r="E17" s="30"/>
      <c r="F17" s="30"/>
      <c r="G17" s="30"/>
      <c r="H17" s="30"/>
      <c r="I17" s="62"/>
      <c r="J17" s="124"/>
      <c r="K17" s="124"/>
      <c r="L17" s="30"/>
      <c r="M17" s="50"/>
      <c r="N17" s="50"/>
    </row>
    <row r="18" spans="2:14" ht="13.2" customHeight="1" x14ac:dyDescent="0.25">
      <c r="B18" s="83" t="s">
        <v>73</v>
      </c>
      <c r="C18" s="83"/>
      <c r="D18" s="83"/>
      <c r="E18" s="87"/>
      <c r="F18" s="83"/>
      <c r="G18" s="83"/>
      <c r="H18" s="106"/>
      <c r="I18" s="64"/>
      <c r="J18" s="133"/>
      <c r="K18" s="122"/>
      <c r="L18" s="34"/>
      <c r="M18" s="50"/>
      <c r="N18" s="50"/>
    </row>
    <row r="19" spans="2:14" ht="13.2" customHeight="1" x14ac:dyDescent="0.25">
      <c r="B19" s="51" t="s">
        <v>65</v>
      </c>
      <c r="C19" s="115"/>
      <c r="D19" s="115"/>
      <c r="E19" s="115"/>
      <c r="F19" s="115"/>
      <c r="G19" s="115"/>
      <c r="H19" s="115"/>
      <c r="I19" s="116"/>
      <c r="J19" s="132"/>
      <c r="K19" s="131"/>
      <c r="L19" s="115"/>
      <c r="M19" s="49"/>
      <c r="N19" s="49"/>
    </row>
    <row r="20" spans="2:14" ht="13.2" customHeight="1" x14ac:dyDescent="0.25">
      <c r="B20" s="83" t="s">
        <v>58</v>
      </c>
      <c r="C20" s="83"/>
      <c r="D20" s="30"/>
      <c r="E20" s="30"/>
      <c r="F20" s="30"/>
      <c r="G20" s="30"/>
      <c r="H20" s="30"/>
      <c r="I20" s="62"/>
      <c r="J20" s="124"/>
      <c r="K20" s="124"/>
      <c r="L20" s="30"/>
      <c r="M20" s="50"/>
      <c r="N20" s="50"/>
    </row>
    <row r="21" spans="2:14" ht="13.2" customHeight="1" x14ac:dyDescent="0.25">
      <c r="B21" s="83" t="s">
        <v>90</v>
      </c>
      <c r="C21" s="83"/>
      <c r="D21" s="83"/>
      <c r="E21" s="54"/>
      <c r="F21" s="55"/>
      <c r="G21" s="55"/>
      <c r="H21" s="107"/>
      <c r="I21" s="63"/>
      <c r="J21" s="121"/>
      <c r="K21" s="123"/>
      <c r="L21" s="53"/>
      <c r="M21" s="50"/>
      <c r="N21" s="50"/>
    </row>
    <row r="22" spans="2:14" ht="13.2" customHeight="1" x14ac:dyDescent="0.25">
      <c r="B22" s="83" t="s">
        <v>58</v>
      </c>
      <c r="C22" s="83"/>
      <c r="D22" s="30"/>
      <c r="E22" s="30"/>
      <c r="F22" s="30"/>
      <c r="G22" s="30"/>
      <c r="H22" s="30"/>
      <c r="I22" s="62"/>
      <c r="J22" s="124"/>
      <c r="K22" s="124"/>
      <c r="L22" s="30"/>
      <c r="M22" s="50"/>
      <c r="N22" s="50"/>
    </row>
    <row r="23" spans="2:14" ht="13.2" customHeight="1" x14ac:dyDescent="0.25">
      <c r="B23" s="83" t="s">
        <v>73</v>
      </c>
      <c r="C23" s="83"/>
      <c r="D23" s="83"/>
      <c r="E23" s="87"/>
      <c r="F23" s="83"/>
      <c r="G23" s="83"/>
      <c r="H23" s="108"/>
      <c r="I23" s="63"/>
      <c r="J23" s="121"/>
      <c r="K23" s="122"/>
      <c r="L23" s="53"/>
      <c r="M23" s="50"/>
      <c r="N23" s="50"/>
    </row>
    <row r="24" spans="2:14" ht="13.2" customHeight="1" x14ac:dyDescent="0.25">
      <c r="B24" s="51" t="s">
        <v>59</v>
      </c>
      <c r="C24" s="115"/>
      <c r="D24" s="115"/>
      <c r="E24" s="115"/>
      <c r="F24" s="115"/>
      <c r="G24" s="115"/>
      <c r="H24" s="115"/>
      <c r="I24" s="115"/>
      <c r="J24" s="131"/>
      <c r="K24" s="131"/>
      <c r="L24" s="115"/>
      <c r="M24" s="49"/>
      <c r="N24" s="49"/>
    </row>
    <row r="25" spans="2:14" ht="13.2" customHeight="1" x14ac:dyDescent="0.25">
      <c r="B25" s="83" t="s">
        <v>58</v>
      </c>
      <c r="C25" s="83"/>
      <c r="D25" s="30" t="e">
        <f>(D24-C24)/C24</f>
        <v>#DIV/0!</v>
      </c>
      <c r="E25" s="30"/>
      <c r="F25" s="30"/>
      <c r="G25" s="30" t="e">
        <f>(G24-E24)/E24</f>
        <v>#DIV/0!</v>
      </c>
      <c r="H25" s="30" t="e">
        <f>(H24-F24)/F24</f>
        <v>#DIV/0!</v>
      </c>
      <c r="I25" s="62" t="e">
        <f>(I24-C24)/C24</f>
        <v>#DIV/0!</v>
      </c>
      <c r="J25" s="62" t="e">
        <f>(J24-I24)/I24</f>
        <v>#DIV/0!</v>
      </c>
      <c r="K25" s="30" t="e">
        <f>(K24-G24)/G24</f>
        <v>#DIV/0!</v>
      </c>
      <c r="L25" s="30" t="e">
        <f>(L24-H24)/H24</f>
        <v>#DIV/0!</v>
      </c>
      <c r="M25" s="50"/>
      <c r="N25" s="50"/>
    </row>
    <row r="26" spans="2:14" ht="13.2" customHeight="1" x14ac:dyDescent="0.25">
      <c r="B26" s="51" t="s">
        <v>131</v>
      </c>
      <c r="C26" s="115">
        <f>C13+C18+C23</f>
        <v>0</v>
      </c>
      <c r="D26" s="115">
        <f>D13+D18+D23</f>
        <v>0</v>
      </c>
      <c r="E26" s="117"/>
      <c r="F26" s="115">
        <f>F13+F18+F23</f>
        <v>0</v>
      </c>
      <c r="G26" s="115">
        <f>G13+G18+G23</f>
        <v>0</v>
      </c>
      <c r="H26" s="115">
        <f>I26-G26</f>
        <v>0</v>
      </c>
      <c r="I26" s="115">
        <f>I13+I18+I23</f>
        <v>0</v>
      </c>
      <c r="J26" s="115">
        <f>J13+J18+J23</f>
        <v>0</v>
      </c>
      <c r="K26" s="115">
        <f>K13+K18+K23</f>
        <v>0</v>
      </c>
      <c r="L26" s="115">
        <f>J26-K26</f>
        <v>0</v>
      </c>
      <c r="M26" s="49"/>
      <c r="N26" s="49"/>
    </row>
    <row r="27" spans="2:14" ht="13.2" customHeight="1" x14ac:dyDescent="0.25">
      <c r="B27" s="83" t="s">
        <v>58</v>
      </c>
      <c r="C27" s="83"/>
      <c r="D27" s="30" t="e">
        <f>(D26-C26)/C26</f>
        <v>#DIV/0!</v>
      </c>
      <c r="E27" s="30"/>
      <c r="F27" s="30"/>
      <c r="G27" s="30"/>
      <c r="H27" s="30" t="e">
        <f>(H26-F26)/F26</f>
        <v>#DIV/0!</v>
      </c>
      <c r="I27" s="62" t="e">
        <f>(I26-C26)/C26</f>
        <v>#DIV/0!</v>
      </c>
      <c r="J27" s="62" t="e">
        <f>(J26-I26)/I26</f>
        <v>#DIV/0!</v>
      </c>
      <c r="K27" s="30" t="e">
        <f>(K26-G26)/G26</f>
        <v>#DIV/0!</v>
      </c>
      <c r="L27" s="30" t="e">
        <f>(L26-H26)/H26</f>
        <v>#DIV/0!</v>
      </c>
      <c r="M27" s="50"/>
      <c r="N27" s="50"/>
    </row>
    <row r="28" spans="2:14" ht="13.2" customHeight="1" x14ac:dyDescent="0.25">
      <c r="B28" s="88" t="s">
        <v>91</v>
      </c>
      <c r="C28" s="84"/>
      <c r="D28" s="47"/>
      <c r="E28" s="47"/>
      <c r="F28" s="47"/>
      <c r="G28" s="47"/>
      <c r="H28" s="47"/>
      <c r="I28" s="47"/>
      <c r="J28" s="47"/>
      <c r="K28" s="47"/>
      <c r="L28" s="47"/>
      <c r="M28" s="47"/>
      <c r="N28" s="47"/>
    </row>
    <row r="29" spans="2:14" ht="13.2" customHeight="1" x14ac:dyDescent="0.25">
      <c r="B29" s="88" t="s">
        <v>92</v>
      </c>
      <c r="C29" s="84"/>
      <c r="D29" s="47"/>
      <c r="E29" s="47"/>
      <c r="F29" s="47"/>
      <c r="G29" s="47"/>
      <c r="H29" s="47"/>
      <c r="I29" s="47"/>
      <c r="J29" s="47"/>
      <c r="K29" s="47"/>
      <c r="L29" s="47"/>
      <c r="M29" s="47"/>
      <c r="N29" s="47"/>
    </row>
    <row r="30" spans="2:14" ht="40.200000000000003" customHeight="1" x14ac:dyDescent="0.25">
      <c r="B30" s="147" t="s">
        <v>122</v>
      </c>
      <c r="C30" s="147"/>
      <c r="D30" s="147"/>
      <c r="E30" s="147"/>
      <c r="F30" s="147"/>
      <c r="G30" s="147"/>
      <c r="H30" s="147"/>
      <c r="I30" s="147"/>
      <c r="J30" s="147"/>
      <c r="K30" s="101"/>
      <c r="L30" s="118"/>
      <c r="M30" s="47"/>
      <c r="N30" s="47"/>
    </row>
    <row r="31" spans="2:14" ht="13.2" customHeight="1" x14ac:dyDescent="0.25">
      <c r="B31" s="84"/>
      <c r="C31" s="84"/>
      <c r="D31" s="47"/>
      <c r="E31" s="47"/>
      <c r="F31" s="47"/>
      <c r="G31" s="47"/>
      <c r="H31" s="47"/>
      <c r="I31" s="47"/>
      <c r="J31" s="47"/>
      <c r="K31" s="47"/>
      <c r="L31" s="47"/>
      <c r="M31" s="47"/>
      <c r="N31" s="47"/>
    </row>
    <row r="32" spans="2:14" ht="13.2" customHeight="1" x14ac:dyDescent="0.25">
      <c r="B32" s="26" t="s">
        <v>102</v>
      </c>
      <c r="C32" s="26"/>
      <c r="D32" s="26"/>
      <c r="E32" s="26"/>
      <c r="F32" s="47"/>
      <c r="G32" s="26" t="s">
        <v>103</v>
      </c>
      <c r="H32" s="26"/>
      <c r="I32" s="26"/>
      <c r="J32" s="26"/>
      <c r="K32" s="26"/>
      <c r="L32" s="26"/>
      <c r="M32" s="47"/>
      <c r="N32" s="47"/>
    </row>
    <row r="33" spans="2:14" ht="13.2" customHeight="1" x14ac:dyDescent="0.25">
      <c r="B33" s="59"/>
      <c r="C33" s="59">
        <v>2019</v>
      </c>
      <c r="D33" s="59">
        <f>C33+1</f>
        <v>2020</v>
      </c>
      <c r="E33" s="86" t="s">
        <v>101</v>
      </c>
      <c r="F33" s="47"/>
      <c r="G33" s="59"/>
      <c r="H33" s="59">
        <v>2019</v>
      </c>
      <c r="I33" s="59">
        <f>H33+1</f>
        <v>2020</v>
      </c>
      <c r="J33" s="86" t="s">
        <v>101</v>
      </c>
      <c r="K33" s="109"/>
      <c r="L33" s="109"/>
      <c r="M33" s="47"/>
      <c r="N33" s="47"/>
    </row>
    <row r="34" spans="2:14" ht="13.2" customHeight="1" x14ac:dyDescent="0.25">
      <c r="B34" s="82" t="s">
        <v>63</v>
      </c>
      <c r="C34" s="34">
        <f>C9</f>
        <v>0</v>
      </c>
      <c r="D34" s="34">
        <f>I9</f>
        <v>0</v>
      </c>
      <c r="E34" s="34">
        <f>J9</f>
        <v>0</v>
      </c>
      <c r="F34" s="47"/>
      <c r="G34" s="82" t="s">
        <v>63</v>
      </c>
      <c r="H34" s="34">
        <f>C13</f>
        <v>0</v>
      </c>
      <c r="I34" s="34">
        <f>I13</f>
        <v>0</v>
      </c>
      <c r="J34" s="34">
        <f>J13</f>
        <v>0</v>
      </c>
      <c r="K34" s="110"/>
      <c r="L34" s="110"/>
      <c r="M34" s="47"/>
      <c r="N34" s="47"/>
    </row>
    <row r="35" spans="2:14" ht="13.2" customHeight="1" x14ac:dyDescent="0.25">
      <c r="B35" s="83" t="s">
        <v>58</v>
      </c>
      <c r="C35" s="83"/>
      <c r="D35" s="30" t="e">
        <f>(D34-C34)/C34</f>
        <v>#DIV/0!</v>
      </c>
      <c r="E35" s="30" t="e">
        <f>(E34-D34)/D34</f>
        <v>#DIV/0!</v>
      </c>
      <c r="F35" s="47"/>
      <c r="G35" s="83" t="s">
        <v>58</v>
      </c>
      <c r="H35" s="83"/>
      <c r="I35" s="30" t="e">
        <f>(I34-H34)/H34</f>
        <v>#DIV/0!</v>
      </c>
      <c r="J35" s="30" t="e">
        <f>(J34-I34)/I34</f>
        <v>#DIV/0!</v>
      </c>
      <c r="K35" s="111"/>
      <c r="L35" s="111"/>
      <c r="M35" s="47"/>
      <c r="N35" s="47"/>
    </row>
    <row r="36" spans="2:14" ht="13.2" customHeight="1" x14ac:dyDescent="0.25">
      <c r="B36" s="82" t="s">
        <v>64</v>
      </c>
      <c r="C36" s="34">
        <f>C14</f>
        <v>0</v>
      </c>
      <c r="D36" s="34">
        <f>I14</f>
        <v>0</v>
      </c>
      <c r="E36" s="34">
        <f>J14</f>
        <v>0</v>
      </c>
      <c r="F36" s="47"/>
      <c r="G36" s="82" t="s">
        <v>64</v>
      </c>
      <c r="H36" s="34">
        <f>C18</f>
        <v>0</v>
      </c>
      <c r="I36" s="34">
        <f>I18</f>
        <v>0</v>
      </c>
      <c r="J36" s="34">
        <f>J18</f>
        <v>0</v>
      </c>
      <c r="K36" s="110"/>
      <c r="L36" s="110"/>
      <c r="M36" s="47"/>
      <c r="N36" s="47"/>
    </row>
    <row r="37" spans="2:14" ht="13.2" customHeight="1" x14ac:dyDescent="0.25">
      <c r="B37" s="83" t="s">
        <v>58</v>
      </c>
      <c r="C37" s="83"/>
      <c r="D37" s="30" t="e">
        <f>(D36-C36)/C36</f>
        <v>#DIV/0!</v>
      </c>
      <c r="E37" s="30" t="e">
        <f>(E36-D36)/D36</f>
        <v>#DIV/0!</v>
      </c>
      <c r="F37" s="47"/>
      <c r="G37" s="83" t="s">
        <v>58</v>
      </c>
      <c r="H37" s="83"/>
      <c r="I37" s="30" t="e">
        <f>(I36-H36)/H36</f>
        <v>#DIV/0!</v>
      </c>
      <c r="J37" s="30" t="e">
        <f>(J36-I36)/I36</f>
        <v>#DIV/0!</v>
      </c>
      <c r="K37" s="111"/>
      <c r="L37" s="111"/>
      <c r="M37" s="47"/>
      <c r="N37" s="47"/>
    </row>
    <row r="38" spans="2:14" ht="13.2" customHeight="1" x14ac:dyDescent="0.25">
      <c r="B38" s="82" t="s">
        <v>65</v>
      </c>
      <c r="C38" s="34">
        <f>C19</f>
        <v>0</v>
      </c>
      <c r="D38" s="34">
        <f>I19</f>
        <v>0</v>
      </c>
      <c r="E38" s="34">
        <f>J19</f>
        <v>0</v>
      </c>
      <c r="F38" s="47"/>
      <c r="G38" s="82" t="s">
        <v>65</v>
      </c>
      <c r="H38" s="34">
        <f>C23</f>
        <v>0</v>
      </c>
      <c r="I38" s="34">
        <f>I23</f>
        <v>0</v>
      </c>
      <c r="J38" s="34">
        <f>J23</f>
        <v>0</v>
      </c>
      <c r="K38" s="110"/>
      <c r="L38" s="110"/>
      <c r="M38" s="47"/>
      <c r="N38" s="47"/>
    </row>
    <row r="39" spans="2:14" ht="13.2" customHeight="1" x14ac:dyDescent="0.25">
      <c r="B39" s="83" t="s">
        <v>58</v>
      </c>
      <c r="C39" s="83"/>
      <c r="D39" s="30" t="e">
        <f>(D38-C38)/C38</f>
        <v>#DIV/0!</v>
      </c>
      <c r="E39" s="30" t="e">
        <f>(E38-D38)/D38</f>
        <v>#DIV/0!</v>
      </c>
      <c r="F39" s="47"/>
      <c r="G39" s="83" t="s">
        <v>58</v>
      </c>
      <c r="H39" s="83"/>
      <c r="I39" s="30" t="e">
        <f>(I38-H38)/H38</f>
        <v>#DIV/0!</v>
      </c>
      <c r="J39" s="30" t="e">
        <f>(J38-I38)/I38</f>
        <v>#DIV/0!</v>
      </c>
      <c r="K39" s="111"/>
      <c r="L39" s="111"/>
      <c r="M39" s="47"/>
      <c r="N39" s="47"/>
    </row>
    <row r="40" spans="2:14" ht="13.2" customHeight="1" x14ac:dyDescent="0.25">
      <c r="B40" s="82" t="s">
        <v>59</v>
      </c>
      <c r="C40" s="34">
        <f>C34+C36+C38</f>
        <v>0</v>
      </c>
      <c r="D40" s="34">
        <f>D34+D36+D38</f>
        <v>0</v>
      </c>
      <c r="E40" s="34">
        <f>E34+E36+E38</f>
        <v>0</v>
      </c>
      <c r="F40" s="47"/>
      <c r="G40" s="82" t="s">
        <v>59</v>
      </c>
      <c r="H40" s="34">
        <f>H34+H36+H38</f>
        <v>0</v>
      </c>
      <c r="I40" s="34">
        <f>I34+I36+I38</f>
        <v>0</v>
      </c>
      <c r="J40" s="34">
        <f>J34+J36+J38</f>
        <v>0</v>
      </c>
      <c r="K40" s="110"/>
      <c r="L40" s="110"/>
      <c r="M40" s="47"/>
      <c r="N40" s="47"/>
    </row>
    <row r="41" spans="2:14" ht="13.2" customHeight="1" x14ac:dyDescent="0.25">
      <c r="B41" s="83" t="s">
        <v>58</v>
      </c>
      <c r="C41" s="83"/>
      <c r="D41" s="30" t="e">
        <f>(D40-C40)/C40</f>
        <v>#DIV/0!</v>
      </c>
      <c r="E41" s="30" t="e">
        <f>(E40-D40)/D40</f>
        <v>#DIV/0!</v>
      </c>
      <c r="F41" s="47"/>
      <c r="G41" s="83" t="s">
        <v>58</v>
      </c>
      <c r="H41" s="83"/>
      <c r="I41" s="30" t="e">
        <f>(I40-H40)/H40</f>
        <v>#DIV/0!</v>
      </c>
      <c r="J41" s="30" t="e">
        <f>(J40-I40)/I40</f>
        <v>#DIV/0!</v>
      </c>
      <c r="K41" s="111"/>
      <c r="L41" s="111"/>
      <c r="M41" s="47"/>
      <c r="N41" s="47"/>
    </row>
    <row r="42" spans="2:14" ht="13.2" customHeight="1" x14ac:dyDescent="0.25">
      <c r="B42" s="84"/>
      <c r="C42" s="84"/>
      <c r="D42" s="47"/>
      <c r="E42" s="47"/>
      <c r="F42" s="47"/>
      <c r="G42" s="47"/>
      <c r="H42" s="47"/>
      <c r="I42" s="47"/>
      <c r="J42" s="47"/>
      <c r="K42" s="111"/>
      <c r="L42" s="111"/>
      <c r="M42" s="47"/>
      <c r="N42" s="47"/>
    </row>
    <row r="43" spans="2:14" ht="13.2" customHeight="1" x14ac:dyDescent="0.25">
      <c r="B43" s="84"/>
      <c r="C43" s="84"/>
      <c r="D43" s="47"/>
      <c r="E43" s="47"/>
      <c r="F43" s="47"/>
      <c r="G43" s="26" t="s">
        <v>104</v>
      </c>
      <c r="H43" s="26"/>
      <c r="I43" s="26"/>
      <c r="J43" s="26"/>
      <c r="K43" s="112"/>
      <c r="L43" s="112"/>
      <c r="M43" s="47"/>
      <c r="N43" s="47"/>
    </row>
    <row r="44" spans="2:14" ht="13.2" customHeight="1" x14ac:dyDescent="0.25">
      <c r="B44" s="84"/>
      <c r="C44" s="84"/>
      <c r="D44" s="47"/>
      <c r="E44" s="47"/>
      <c r="F44" s="47"/>
      <c r="G44" s="59"/>
      <c r="H44" s="59">
        <v>2019</v>
      </c>
      <c r="I44" s="59">
        <f>H44+1</f>
        <v>2020</v>
      </c>
      <c r="J44" s="86" t="s">
        <v>101</v>
      </c>
      <c r="K44" s="109"/>
      <c r="L44" s="109"/>
      <c r="M44" s="47"/>
      <c r="N44" s="47"/>
    </row>
    <row r="45" spans="2:14" ht="13.2" customHeight="1" x14ac:dyDescent="0.25">
      <c r="B45" s="84"/>
      <c r="C45" s="84"/>
      <c r="D45" s="47"/>
      <c r="E45" s="47"/>
      <c r="F45" s="47"/>
      <c r="G45" s="82" t="s">
        <v>73</v>
      </c>
      <c r="H45" s="34">
        <f>C26</f>
        <v>0</v>
      </c>
      <c r="I45" s="34">
        <f>I26</f>
        <v>0</v>
      </c>
      <c r="J45" s="34">
        <f>J26</f>
        <v>0</v>
      </c>
      <c r="K45" s="110"/>
      <c r="L45" s="110"/>
      <c r="M45" s="47"/>
      <c r="N45" s="47"/>
    </row>
    <row r="46" spans="2:14" ht="13.2" customHeight="1" x14ac:dyDescent="0.25">
      <c r="B46" s="84"/>
      <c r="C46" s="84"/>
      <c r="D46" s="47"/>
      <c r="E46" s="47"/>
      <c r="F46" s="47"/>
      <c r="G46" s="82" t="s">
        <v>105</v>
      </c>
      <c r="H46" s="34">
        <f>H47-H45</f>
        <v>0</v>
      </c>
      <c r="I46" s="34">
        <f>I47-I45</f>
        <v>0</v>
      </c>
      <c r="J46" s="34">
        <f>J47-J45</f>
        <v>0</v>
      </c>
      <c r="K46" s="104"/>
      <c r="L46" s="104"/>
      <c r="M46" s="47"/>
      <c r="N46" s="47"/>
    </row>
    <row r="47" spans="2:14" ht="13.2" customHeight="1" x14ac:dyDescent="0.25">
      <c r="B47" s="84"/>
      <c r="C47" s="84"/>
      <c r="D47" s="47"/>
      <c r="E47" s="47"/>
      <c r="F47" s="47"/>
      <c r="G47" s="82" t="s">
        <v>59</v>
      </c>
      <c r="H47" s="34">
        <f>C24</f>
        <v>0</v>
      </c>
      <c r="I47" s="34">
        <f>I24</f>
        <v>0</v>
      </c>
      <c r="J47" s="34">
        <f>J24</f>
        <v>0</v>
      </c>
      <c r="K47" s="104"/>
      <c r="L47" s="104"/>
    </row>
    <row r="48" spans="2:14" ht="13.2" customHeight="1" x14ac:dyDescent="0.25">
      <c r="B48" s="84"/>
      <c r="C48" s="84"/>
      <c r="D48" s="47"/>
      <c r="E48" s="47"/>
      <c r="F48" s="47"/>
      <c r="G48" s="82" t="s">
        <v>132</v>
      </c>
      <c r="H48" s="30" t="e">
        <f>H45/H47</f>
        <v>#DIV/0!</v>
      </c>
      <c r="I48" s="30" t="e">
        <f>I45/I47</f>
        <v>#DIV/0!</v>
      </c>
      <c r="J48" s="30" t="e">
        <f>J45/J47</f>
        <v>#DIV/0!</v>
      </c>
      <c r="K48" s="47"/>
      <c r="L48" s="47"/>
    </row>
    <row r="49" spans="2:9" x14ac:dyDescent="0.25">
      <c r="B49" s="46"/>
      <c r="C49" s="46"/>
      <c r="D49" s="47"/>
      <c r="E49" s="47"/>
      <c r="F49" s="47"/>
      <c r="G49" s="47"/>
      <c r="H49" s="47"/>
    </row>
    <row r="50" spans="2:9" x14ac:dyDescent="0.25">
      <c r="B50" s="113"/>
      <c r="G50" s="47"/>
      <c r="H50" s="47"/>
    </row>
    <row r="51" spans="2:9" x14ac:dyDescent="0.25">
      <c r="B51" s="113"/>
    </row>
    <row r="52" spans="2:9" x14ac:dyDescent="0.25">
      <c r="B52" s="113"/>
      <c r="H52" s="27"/>
    </row>
    <row r="53" spans="2:9" x14ac:dyDescent="0.25">
      <c r="B53" s="113"/>
    </row>
    <row r="54" spans="2:9" x14ac:dyDescent="0.25">
      <c r="I54" s="27"/>
    </row>
  </sheetData>
  <mergeCells count="5">
    <mergeCell ref="C7:D7"/>
    <mergeCell ref="E7:H7"/>
    <mergeCell ref="B30:J30"/>
    <mergeCell ref="I7:J7"/>
    <mergeCell ref="K7:L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394C-3ABB-4E0F-99A8-3AA133D99972}">
  <sheetPr>
    <tabColor rgb="FFCCFFCC"/>
  </sheetPr>
  <dimension ref="B2:T34"/>
  <sheetViews>
    <sheetView showGridLines="0" zoomScaleNormal="100" zoomScalePageLayoutView="70" workbookViewId="0"/>
  </sheetViews>
  <sheetFormatPr defaultColWidth="8.6640625" defaultRowHeight="13.2" x14ac:dyDescent="0.25"/>
  <cols>
    <col min="1" max="1" width="4.44140625" style="1" customWidth="1"/>
    <col min="2" max="2" width="23.77734375" style="1" customWidth="1"/>
    <col min="3" max="11" width="11.6640625" style="1" customWidth="1"/>
    <col min="12" max="13" width="8.6640625" style="1"/>
    <col min="14" max="16" width="9.109375" style="1" bestFit="1" customWidth="1"/>
    <col min="17" max="17" width="9.109375" style="1" customWidth="1"/>
    <col min="18" max="19" width="9.109375" style="1" bestFit="1" customWidth="1"/>
    <col min="20" max="20" width="9.6640625" style="1" bestFit="1" customWidth="1"/>
    <col min="21" max="16384" width="8.6640625" style="1"/>
  </cols>
  <sheetData>
    <row r="2" spans="2:13" ht="17.399999999999999" customHeight="1" x14ac:dyDescent="0.3">
      <c r="B2" s="38" t="str">
        <f>Introduction!B2</f>
        <v>LightCounting Wireless Infrastructure: China</v>
      </c>
      <c r="C2" s="38"/>
      <c r="D2" s="38"/>
      <c r="E2" s="38"/>
    </row>
    <row r="3" spans="2:13" ht="17.399999999999999" customHeight="1" x14ac:dyDescent="0.25">
      <c r="B3" s="37" t="str">
        <f>Introduction!B3</f>
        <v>September 2021 (published September 13, 2021)</v>
      </c>
      <c r="C3" s="37"/>
      <c r="D3" s="37"/>
      <c r="E3" s="37"/>
    </row>
    <row r="4" spans="2:13" ht="13.2" customHeight="1" x14ac:dyDescent="0.25">
      <c r="B4" s="37"/>
      <c r="C4" s="37"/>
      <c r="D4" s="37"/>
      <c r="E4" s="37"/>
    </row>
    <row r="5" spans="2:13" ht="15.6" customHeight="1" x14ac:dyDescent="0.3">
      <c r="B5" s="66" t="s">
        <v>66</v>
      </c>
      <c r="C5" s="36"/>
      <c r="D5" s="36"/>
      <c r="E5" s="36"/>
      <c r="F5" s="35"/>
    </row>
    <row r="6" spans="2:13" ht="13.2" customHeight="1" x14ac:dyDescent="0.25"/>
    <row r="7" spans="2:13" ht="13.2" customHeight="1" x14ac:dyDescent="0.3">
      <c r="B7" s="26" t="s">
        <v>67</v>
      </c>
      <c r="C7" s="26"/>
      <c r="D7" s="26"/>
      <c r="E7" s="26"/>
      <c r="I7" s="148"/>
      <c r="J7" s="149"/>
      <c r="K7" s="149"/>
    </row>
    <row r="8" spans="2:13" ht="13.2" customHeight="1" x14ac:dyDescent="0.25">
      <c r="B8" s="24" t="s">
        <v>62</v>
      </c>
      <c r="C8" s="24">
        <v>2014</v>
      </c>
      <c r="D8" s="24">
        <f>C8+1</f>
        <v>2015</v>
      </c>
      <c r="E8" s="24">
        <f t="shared" ref="E8:K8" si="0">D8+1</f>
        <v>2016</v>
      </c>
      <c r="F8" s="24">
        <f t="shared" si="0"/>
        <v>2017</v>
      </c>
      <c r="G8" s="24">
        <f t="shared" si="0"/>
        <v>2018</v>
      </c>
      <c r="H8" s="24">
        <f t="shared" si="0"/>
        <v>2019</v>
      </c>
      <c r="I8" s="24">
        <f t="shared" si="0"/>
        <v>2020</v>
      </c>
      <c r="J8" s="24">
        <f t="shared" si="0"/>
        <v>2021</v>
      </c>
      <c r="K8" s="24">
        <f t="shared" si="0"/>
        <v>2022</v>
      </c>
    </row>
    <row r="9" spans="2:13" ht="13.2" customHeight="1" x14ac:dyDescent="0.25">
      <c r="B9" s="5" t="s">
        <v>63</v>
      </c>
      <c r="C9" s="34"/>
      <c r="D9" s="34"/>
      <c r="E9" s="34"/>
      <c r="F9" s="34"/>
      <c r="G9" s="34"/>
      <c r="H9" s="34"/>
      <c r="I9" s="34"/>
      <c r="J9" s="34"/>
      <c r="K9" s="34"/>
      <c r="M9" s="27"/>
    </row>
    <row r="10" spans="2:13" ht="13.2" customHeight="1" x14ac:dyDescent="0.25">
      <c r="B10" s="31" t="s">
        <v>58</v>
      </c>
      <c r="C10" s="31"/>
      <c r="D10" s="30"/>
      <c r="E10" s="30"/>
      <c r="F10" s="30"/>
      <c r="G10" s="30"/>
      <c r="H10" s="30"/>
      <c r="I10" s="30"/>
      <c r="J10" s="30"/>
      <c r="K10" s="30"/>
      <c r="M10" s="119"/>
    </row>
    <row r="11" spans="2:13" ht="13.2" customHeight="1" x14ac:dyDescent="0.25">
      <c r="B11" s="5" t="s">
        <v>64</v>
      </c>
      <c r="C11" s="34"/>
      <c r="D11" s="34"/>
      <c r="E11" s="34"/>
      <c r="F11" s="34"/>
      <c r="G11" s="34"/>
      <c r="H11" s="34"/>
      <c r="I11" s="34"/>
      <c r="J11" s="34"/>
      <c r="K11" s="34"/>
    </row>
    <row r="12" spans="2:13" ht="13.2" customHeight="1" x14ac:dyDescent="0.25">
      <c r="B12" s="31" t="s">
        <v>58</v>
      </c>
      <c r="C12" s="31"/>
      <c r="D12" s="30"/>
      <c r="E12" s="30"/>
      <c r="F12" s="30"/>
      <c r="G12" s="30"/>
      <c r="H12" s="30"/>
      <c r="I12" s="30"/>
      <c r="J12" s="30"/>
      <c r="K12" s="30"/>
    </row>
    <row r="13" spans="2:13" ht="13.2" customHeight="1" x14ac:dyDescent="0.25">
      <c r="B13" s="5" t="s">
        <v>65</v>
      </c>
      <c r="C13" s="34"/>
      <c r="D13" s="34"/>
      <c r="E13" s="34"/>
      <c r="F13" s="34"/>
      <c r="G13" s="34"/>
      <c r="H13" s="34"/>
      <c r="I13" s="34"/>
      <c r="J13" s="34"/>
      <c r="K13" s="34"/>
    </row>
    <row r="14" spans="2:13" ht="13.2" customHeight="1" x14ac:dyDescent="0.25">
      <c r="B14" s="31" t="s">
        <v>58</v>
      </c>
      <c r="C14" s="31"/>
      <c r="D14" s="30"/>
      <c r="E14" s="30"/>
      <c r="F14" s="30"/>
      <c r="G14" s="30"/>
      <c r="H14" s="30"/>
      <c r="I14" s="30"/>
      <c r="J14" s="30"/>
      <c r="K14" s="30"/>
    </row>
    <row r="15" spans="2:13" ht="13.2" customHeight="1" x14ac:dyDescent="0.25">
      <c r="B15" s="5" t="s">
        <v>59</v>
      </c>
      <c r="C15" s="34">
        <f>C9+C11+C13</f>
        <v>0</v>
      </c>
      <c r="D15" s="34">
        <f t="shared" ref="D15:K15" si="1">D9+D11+D13</f>
        <v>0</v>
      </c>
      <c r="E15" s="34">
        <f t="shared" si="1"/>
        <v>0</v>
      </c>
      <c r="F15" s="34">
        <f t="shared" si="1"/>
        <v>0</v>
      </c>
      <c r="G15" s="34">
        <f t="shared" si="1"/>
        <v>0</v>
      </c>
      <c r="H15" s="34">
        <f>H9+H11+H13</f>
        <v>0</v>
      </c>
      <c r="I15" s="34">
        <f t="shared" si="1"/>
        <v>0</v>
      </c>
      <c r="J15" s="34">
        <f t="shared" si="1"/>
        <v>0</v>
      </c>
      <c r="K15" s="34">
        <f t="shared" si="1"/>
        <v>0</v>
      </c>
    </row>
    <row r="16" spans="2:13" ht="13.2" customHeight="1" x14ac:dyDescent="0.25">
      <c r="B16" s="31" t="s">
        <v>58</v>
      </c>
      <c r="C16" s="31"/>
      <c r="D16" s="30" t="e">
        <f t="shared" ref="D16:K16" si="2">(D15-C15)/C15</f>
        <v>#DIV/0!</v>
      </c>
      <c r="E16" s="135" t="e">
        <f t="shared" si="2"/>
        <v>#DIV/0!</v>
      </c>
      <c r="F16" s="30" t="e">
        <f t="shared" si="2"/>
        <v>#DIV/0!</v>
      </c>
      <c r="G16" s="30" t="e">
        <f t="shared" si="2"/>
        <v>#DIV/0!</v>
      </c>
      <c r="H16" s="30" t="e">
        <f t="shared" si="2"/>
        <v>#DIV/0!</v>
      </c>
      <c r="I16" s="30" t="e">
        <f t="shared" si="2"/>
        <v>#DIV/0!</v>
      </c>
      <c r="J16" s="30" t="e">
        <f t="shared" si="2"/>
        <v>#DIV/0!</v>
      </c>
      <c r="K16" s="30" t="e">
        <f t="shared" si="2"/>
        <v>#DIV/0!</v>
      </c>
    </row>
    <row r="17" spans="2:20" ht="13.2" customHeight="1" x14ac:dyDescent="0.25">
      <c r="B17" s="33"/>
      <c r="C17" s="33"/>
      <c r="D17" s="33"/>
      <c r="E17" s="33"/>
      <c r="F17" s="32"/>
      <c r="H17" s="39"/>
      <c r="M17" s="125"/>
      <c r="N17" s="125"/>
      <c r="O17" s="125"/>
      <c r="P17" s="125"/>
      <c r="Q17" s="125"/>
      <c r="R17" s="125"/>
      <c r="S17" s="125"/>
      <c r="T17" s="125"/>
    </row>
    <row r="18" spans="2:20" ht="13.2" customHeight="1" x14ac:dyDescent="0.3">
      <c r="B18" s="26" t="s">
        <v>68</v>
      </c>
      <c r="C18" s="26"/>
      <c r="D18" s="26"/>
      <c r="E18" s="26"/>
      <c r="I18" s="61"/>
      <c r="J18" s="149"/>
      <c r="K18" s="149"/>
      <c r="M18" s="126"/>
      <c r="N18" s="125"/>
      <c r="O18" s="125"/>
      <c r="P18" s="125"/>
      <c r="Q18" s="125"/>
      <c r="R18" s="125"/>
      <c r="S18" s="125"/>
      <c r="T18" s="125"/>
    </row>
    <row r="19" spans="2:20" ht="13.2" customHeight="1" x14ac:dyDescent="0.25">
      <c r="B19" s="24" t="s">
        <v>62</v>
      </c>
      <c r="C19" s="24">
        <v>2014</v>
      </c>
      <c r="D19" s="24">
        <f>C19+1</f>
        <v>2015</v>
      </c>
      <c r="E19" s="24">
        <f t="shared" ref="E19:K19" si="3">D19+1</f>
        <v>2016</v>
      </c>
      <c r="F19" s="24">
        <f t="shared" si="3"/>
        <v>2017</v>
      </c>
      <c r="G19" s="24">
        <f t="shared" si="3"/>
        <v>2018</v>
      </c>
      <c r="H19" s="24">
        <f t="shared" si="3"/>
        <v>2019</v>
      </c>
      <c r="I19" s="60">
        <f t="shared" si="3"/>
        <v>2020</v>
      </c>
      <c r="J19" s="24">
        <f t="shared" si="3"/>
        <v>2021</v>
      </c>
      <c r="K19" s="24">
        <f t="shared" si="3"/>
        <v>2022</v>
      </c>
      <c r="M19" s="109"/>
      <c r="N19" s="127"/>
      <c r="O19" s="127"/>
      <c r="P19" s="127"/>
      <c r="Q19" s="127"/>
      <c r="R19" s="127"/>
      <c r="S19" s="127"/>
      <c r="T19" s="128"/>
    </row>
    <row r="20" spans="2:20" ht="13.2" customHeight="1" x14ac:dyDescent="0.25">
      <c r="B20" s="5" t="s">
        <v>63</v>
      </c>
      <c r="C20" s="34"/>
      <c r="D20" s="34"/>
      <c r="E20" s="34"/>
      <c r="F20" s="34"/>
      <c r="G20" s="34"/>
      <c r="H20" s="34"/>
      <c r="I20" s="34"/>
      <c r="J20" s="34"/>
      <c r="K20" s="34"/>
      <c r="M20" s="125"/>
      <c r="N20" s="129"/>
      <c r="O20" s="129"/>
      <c r="P20" s="129"/>
      <c r="Q20" s="129"/>
      <c r="R20" s="129"/>
      <c r="S20" s="129"/>
      <c r="T20" s="130"/>
    </row>
    <row r="21" spans="2:20" ht="13.2" customHeight="1" x14ac:dyDescent="0.25">
      <c r="B21" s="31" t="s">
        <v>58</v>
      </c>
      <c r="C21" s="31"/>
      <c r="D21" s="30"/>
      <c r="E21" s="30"/>
      <c r="F21" s="30"/>
      <c r="G21" s="30"/>
      <c r="H21" s="30"/>
      <c r="I21" s="30"/>
      <c r="J21" s="30"/>
      <c r="K21" s="30"/>
      <c r="M21" s="128"/>
      <c r="N21" s="128"/>
      <c r="O21" s="111"/>
      <c r="P21" s="111"/>
      <c r="Q21" s="111"/>
      <c r="R21" s="111"/>
      <c r="S21" s="111"/>
      <c r="T21" s="125"/>
    </row>
    <row r="22" spans="2:20" ht="13.2" customHeight="1" x14ac:dyDescent="0.25">
      <c r="B22" s="5" t="s">
        <v>64</v>
      </c>
      <c r="C22" s="34"/>
      <c r="D22" s="34"/>
      <c r="E22" s="34"/>
      <c r="F22" s="34"/>
      <c r="G22" s="34"/>
      <c r="H22" s="34"/>
      <c r="I22" s="34"/>
      <c r="J22" s="34"/>
      <c r="K22" s="34"/>
      <c r="M22" s="125"/>
      <c r="N22" s="125"/>
      <c r="O22" s="125"/>
      <c r="P22" s="125"/>
      <c r="Q22" s="125"/>
      <c r="R22" s="125"/>
      <c r="S22" s="125"/>
      <c r="T22" s="125"/>
    </row>
    <row r="23" spans="2:20" ht="13.2" customHeight="1" x14ac:dyDescent="0.25">
      <c r="B23" s="31" t="s">
        <v>58</v>
      </c>
      <c r="C23" s="31"/>
      <c r="D23" s="30"/>
      <c r="E23" s="30"/>
      <c r="F23" s="30"/>
      <c r="G23" s="30"/>
      <c r="H23" s="30"/>
      <c r="I23" s="30"/>
      <c r="J23" s="30"/>
      <c r="K23" s="30"/>
    </row>
    <row r="24" spans="2:20" ht="13.2" customHeight="1" x14ac:dyDescent="0.25">
      <c r="B24" s="5" t="s">
        <v>65</v>
      </c>
      <c r="C24" s="34"/>
      <c r="D24" s="34"/>
      <c r="E24" s="34"/>
      <c r="F24" s="34"/>
      <c r="G24" s="34"/>
      <c r="H24" s="34"/>
      <c r="I24" s="34"/>
      <c r="J24" s="34"/>
      <c r="K24" s="34"/>
    </row>
    <row r="25" spans="2:20" ht="13.2" customHeight="1" x14ac:dyDescent="0.25">
      <c r="B25" s="31" t="s">
        <v>58</v>
      </c>
      <c r="C25" s="31"/>
      <c r="D25" s="30"/>
      <c r="E25" s="30"/>
      <c r="F25" s="30"/>
      <c r="G25" s="30"/>
      <c r="H25" s="30"/>
      <c r="I25" s="30"/>
      <c r="J25" s="30"/>
      <c r="K25" s="30"/>
    </row>
    <row r="26" spans="2:20" ht="13.2" customHeight="1" x14ac:dyDescent="0.25">
      <c r="B26" s="5" t="s">
        <v>59</v>
      </c>
      <c r="C26" s="34">
        <f>C20+C22+C24</f>
        <v>0</v>
      </c>
      <c r="D26" s="34">
        <f t="shared" ref="D26:K26" si="4">D20+D22+D24</f>
        <v>0</v>
      </c>
      <c r="E26" s="34">
        <f t="shared" si="4"/>
        <v>0</v>
      </c>
      <c r="F26" s="34">
        <f t="shared" si="4"/>
        <v>0</v>
      </c>
      <c r="G26" s="34">
        <f t="shared" si="4"/>
        <v>0</v>
      </c>
      <c r="H26" s="34">
        <f t="shared" si="4"/>
        <v>0</v>
      </c>
      <c r="I26" s="34">
        <f t="shared" si="4"/>
        <v>0</v>
      </c>
      <c r="J26" s="34">
        <f t="shared" si="4"/>
        <v>0</v>
      </c>
      <c r="K26" s="34">
        <f t="shared" si="4"/>
        <v>0</v>
      </c>
    </row>
    <row r="27" spans="2:20" ht="13.2" customHeight="1" x14ac:dyDescent="0.25">
      <c r="B27" s="31" t="s">
        <v>58</v>
      </c>
      <c r="C27" s="31"/>
      <c r="D27" s="30"/>
      <c r="E27" s="30"/>
      <c r="F27" s="30"/>
      <c r="G27" s="30"/>
      <c r="H27" s="30"/>
      <c r="I27" s="30" t="e">
        <f>(I26-H26)/H26</f>
        <v>#DIV/0!</v>
      </c>
      <c r="J27" s="134" t="e">
        <f>(J26-I26)/I26</f>
        <v>#DIV/0!</v>
      </c>
      <c r="K27" s="30" t="e">
        <f>(K26-J26)/J26</f>
        <v>#DIV/0!</v>
      </c>
    </row>
    <row r="28" spans="2:20" ht="13.2" customHeight="1" x14ac:dyDescent="0.25">
      <c r="B28" s="1" t="s">
        <v>95</v>
      </c>
    </row>
    <row r="29" spans="2:20" ht="13.2" customHeight="1" x14ac:dyDescent="0.25">
      <c r="I29" s="42"/>
    </row>
    <row r="30" spans="2:20" ht="13.2" customHeight="1" x14ac:dyDescent="0.25">
      <c r="B30" s="26" t="s">
        <v>71</v>
      </c>
      <c r="C30" s="26"/>
      <c r="D30" s="26"/>
      <c r="E30" s="26"/>
      <c r="H30" s="45"/>
      <c r="I30" s="39"/>
    </row>
    <row r="31" spans="2:20" ht="13.2" customHeight="1" x14ac:dyDescent="0.25">
      <c r="B31" s="24"/>
      <c r="C31" s="24">
        <v>2014</v>
      </c>
      <c r="D31" s="24">
        <f>C31+1</f>
        <v>2015</v>
      </c>
      <c r="E31" s="24">
        <f t="shared" ref="E31:K31" si="5">D31+1</f>
        <v>2016</v>
      </c>
      <c r="F31" s="24">
        <f t="shared" si="5"/>
        <v>2017</v>
      </c>
      <c r="G31" s="24">
        <f t="shared" si="5"/>
        <v>2018</v>
      </c>
      <c r="H31" s="24">
        <f t="shared" si="5"/>
        <v>2019</v>
      </c>
      <c r="I31" s="24">
        <f t="shared" si="5"/>
        <v>2020</v>
      </c>
      <c r="J31" s="24">
        <f t="shared" si="5"/>
        <v>2021</v>
      </c>
      <c r="K31" s="24">
        <f t="shared" si="5"/>
        <v>2022</v>
      </c>
    </row>
    <row r="32" spans="2:20" ht="13.2" customHeight="1" x14ac:dyDescent="0.25">
      <c r="B32" s="5" t="s">
        <v>72</v>
      </c>
      <c r="C32" s="34">
        <f>C15</f>
        <v>0</v>
      </c>
      <c r="D32" s="34">
        <f t="shared" ref="D32:K32" si="6">D15+C32</f>
        <v>0</v>
      </c>
      <c r="E32" s="34">
        <f t="shared" si="6"/>
        <v>0</v>
      </c>
      <c r="F32" s="34">
        <f t="shared" si="6"/>
        <v>0</v>
      </c>
      <c r="G32" s="34">
        <f t="shared" si="6"/>
        <v>0</v>
      </c>
      <c r="H32" s="34">
        <f t="shared" si="6"/>
        <v>0</v>
      </c>
      <c r="I32" s="34">
        <f t="shared" si="6"/>
        <v>0</v>
      </c>
      <c r="J32" s="34">
        <f t="shared" si="6"/>
        <v>0</v>
      </c>
      <c r="K32" s="34">
        <f t="shared" si="6"/>
        <v>0</v>
      </c>
    </row>
    <row r="33" spans="2:12" ht="13.2" customHeight="1" x14ac:dyDescent="0.25">
      <c r="B33" s="5" t="s">
        <v>73</v>
      </c>
      <c r="C33" s="34"/>
      <c r="D33" s="34"/>
      <c r="E33" s="34"/>
      <c r="F33" s="34"/>
      <c r="G33" s="34"/>
      <c r="H33" s="34">
        <f>H26</f>
        <v>0</v>
      </c>
      <c r="I33" s="34">
        <f>H33+I26</f>
        <v>0</v>
      </c>
      <c r="J33" s="34">
        <f>I33+J26</f>
        <v>0</v>
      </c>
      <c r="K33" s="34">
        <f>J33+K26</f>
        <v>0</v>
      </c>
    </row>
    <row r="34" spans="2:12" ht="13.2" customHeight="1" x14ac:dyDescent="0.25">
      <c r="B34" s="5" t="s">
        <v>59</v>
      </c>
      <c r="C34" s="34">
        <f>C32+C33</f>
        <v>0</v>
      </c>
      <c r="D34" s="34">
        <f t="shared" ref="D34:J34" si="7">D32+D33</f>
        <v>0</v>
      </c>
      <c r="E34" s="34">
        <f t="shared" si="7"/>
        <v>0</v>
      </c>
      <c r="F34" s="34">
        <f t="shared" si="7"/>
        <v>0</v>
      </c>
      <c r="G34" s="34">
        <f t="shared" si="7"/>
        <v>0</v>
      </c>
      <c r="H34" s="34">
        <f t="shared" si="7"/>
        <v>0</v>
      </c>
      <c r="I34" s="34">
        <f t="shared" si="7"/>
        <v>0</v>
      </c>
      <c r="J34" s="34">
        <f t="shared" si="7"/>
        <v>0</v>
      </c>
      <c r="K34" s="34">
        <f t="shared" ref="K34" si="8">K32+K33</f>
        <v>0</v>
      </c>
      <c r="L34" s="40"/>
    </row>
  </sheetData>
  <mergeCells count="2">
    <mergeCell ref="I7:K7"/>
    <mergeCell ref="J18:K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ED312-EF82-4B66-B670-7FA94F79E884}">
  <sheetPr>
    <tabColor rgb="FFCCFFCC"/>
  </sheetPr>
  <dimension ref="B2:O30"/>
  <sheetViews>
    <sheetView showGridLines="0" zoomScaleNormal="100" zoomScalePageLayoutView="70" workbookViewId="0"/>
  </sheetViews>
  <sheetFormatPr defaultColWidth="8.6640625" defaultRowHeight="13.2" x14ac:dyDescent="0.25"/>
  <cols>
    <col min="1" max="1" width="4.44140625" style="1" customWidth="1"/>
    <col min="2" max="2" width="23.77734375" style="1" customWidth="1"/>
    <col min="3" max="13" width="11.6640625" style="1" customWidth="1"/>
    <col min="14" max="14" width="10.21875" style="1" bestFit="1" customWidth="1"/>
    <col min="15" max="15" width="10.44140625" style="1" bestFit="1" customWidth="1"/>
    <col min="16" max="16384" width="8.6640625" style="1"/>
  </cols>
  <sheetData>
    <row r="2" spans="2:15" ht="17.399999999999999" customHeight="1" x14ac:dyDescent="0.3">
      <c r="B2" s="38" t="str">
        <f>Introduction!B2</f>
        <v>LightCounting Wireless Infrastructure: China</v>
      </c>
      <c r="C2" s="38"/>
      <c r="D2" s="38"/>
      <c r="E2" s="38"/>
    </row>
    <row r="3" spans="2:15" ht="17.399999999999999" customHeight="1" x14ac:dyDescent="0.25">
      <c r="B3" s="37" t="str">
        <f>Introduction!B3</f>
        <v>September 2021 (published September 13, 2021)</v>
      </c>
      <c r="C3" s="37"/>
      <c r="D3" s="37"/>
      <c r="E3" s="37"/>
    </row>
    <row r="4" spans="2:15" ht="13.2" customHeight="1" x14ac:dyDescent="0.25">
      <c r="B4" s="37"/>
      <c r="C4" s="37"/>
      <c r="D4" s="37"/>
      <c r="E4" s="37"/>
    </row>
    <row r="5" spans="2:15" ht="15.6" customHeight="1" x14ac:dyDescent="0.3">
      <c r="B5" s="66" t="s">
        <v>77</v>
      </c>
      <c r="C5" s="36"/>
      <c r="D5" s="36"/>
      <c r="E5" s="36"/>
      <c r="F5" s="35"/>
    </row>
    <row r="6" spans="2:15" ht="13.2" customHeight="1" x14ac:dyDescent="0.25"/>
    <row r="7" spans="2:15" ht="13.2" customHeight="1" x14ac:dyDescent="0.25">
      <c r="B7" s="26" t="s">
        <v>61</v>
      </c>
      <c r="C7" s="26"/>
      <c r="D7" s="26"/>
      <c r="E7" s="26"/>
      <c r="F7" s="81"/>
      <c r="G7" s="150" t="s">
        <v>124</v>
      </c>
      <c r="H7" s="146"/>
      <c r="I7" s="146"/>
      <c r="J7" s="146"/>
      <c r="K7" s="146"/>
      <c r="L7" s="145"/>
      <c r="M7" s="96"/>
      <c r="N7" s="25" t="s">
        <v>56</v>
      </c>
    </row>
    <row r="8" spans="2:15" ht="13.2" customHeight="1" x14ac:dyDescent="0.25">
      <c r="B8" s="59"/>
      <c r="C8" s="86">
        <v>2016</v>
      </c>
      <c r="D8" s="86">
        <v>2017</v>
      </c>
      <c r="E8" s="86">
        <v>2018</v>
      </c>
      <c r="F8" s="86">
        <v>2019</v>
      </c>
      <c r="G8" s="86">
        <v>2020</v>
      </c>
      <c r="H8" s="86">
        <v>2021</v>
      </c>
      <c r="I8" s="86">
        <v>2022</v>
      </c>
      <c r="J8" s="86">
        <v>2023</v>
      </c>
      <c r="K8" s="86">
        <v>2024</v>
      </c>
      <c r="L8" s="86">
        <v>2025</v>
      </c>
      <c r="M8" s="86">
        <v>2026</v>
      </c>
      <c r="N8" s="97" t="s">
        <v>125</v>
      </c>
    </row>
    <row r="9" spans="2:15" ht="13.2" customHeight="1" x14ac:dyDescent="0.25">
      <c r="B9" s="82" t="s">
        <v>78</v>
      </c>
      <c r="C9" s="90"/>
      <c r="D9" s="90"/>
      <c r="E9" s="90"/>
      <c r="F9" s="90"/>
      <c r="G9" s="90"/>
      <c r="H9" s="90"/>
      <c r="I9" s="90"/>
      <c r="J9" s="90"/>
      <c r="K9" s="90"/>
      <c r="L9" s="90"/>
      <c r="M9" s="90"/>
      <c r="N9" s="23" t="e">
        <f>(M9/G9)^(1/6)-1</f>
        <v>#DIV/0!</v>
      </c>
    </row>
    <row r="10" spans="2:15" ht="13.2" customHeight="1" x14ac:dyDescent="0.25">
      <c r="B10" s="83" t="s">
        <v>58</v>
      </c>
      <c r="C10" s="83"/>
      <c r="D10" s="91"/>
      <c r="E10" s="91"/>
      <c r="F10" s="91"/>
      <c r="G10" s="91"/>
      <c r="H10" s="91"/>
      <c r="I10" s="91"/>
      <c r="J10" s="91"/>
      <c r="K10" s="92"/>
      <c r="L10" s="92"/>
      <c r="M10" s="91"/>
      <c r="N10" s="93"/>
    </row>
    <row r="11" spans="2:15" ht="13.2" customHeight="1" x14ac:dyDescent="0.25">
      <c r="B11" s="82" t="s">
        <v>79</v>
      </c>
      <c r="C11" s="90"/>
      <c r="D11" s="90"/>
      <c r="E11" s="90"/>
      <c r="F11" s="90"/>
      <c r="G11" s="90"/>
      <c r="H11" s="90"/>
      <c r="I11" s="90"/>
      <c r="J11" s="90"/>
      <c r="K11" s="90"/>
      <c r="L11" s="90"/>
      <c r="M11" s="90"/>
      <c r="N11" s="22" t="e">
        <f>(M11/G11)^(1/6)-1</f>
        <v>#DIV/0!</v>
      </c>
      <c r="O11" s="89"/>
    </row>
    <row r="12" spans="2:15" ht="13.2" customHeight="1" x14ac:dyDescent="0.25">
      <c r="B12" s="83" t="s">
        <v>58</v>
      </c>
      <c r="C12" s="83"/>
      <c r="D12" s="91"/>
      <c r="E12" s="91"/>
      <c r="F12" s="91"/>
      <c r="G12" s="91"/>
      <c r="H12" s="91"/>
      <c r="I12" s="91"/>
      <c r="J12" s="91"/>
      <c r="K12" s="92"/>
      <c r="L12" s="92"/>
      <c r="M12" s="92"/>
      <c r="N12" s="93"/>
    </row>
    <row r="13" spans="2:15" ht="13.2" customHeight="1" x14ac:dyDescent="0.25">
      <c r="B13" s="82" t="s">
        <v>59</v>
      </c>
      <c r="C13" s="90">
        <f>C9+C11</f>
        <v>0</v>
      </c>
      <c r="D13" s="90">
        <f t="shared" ref="D13:K13" si="0">D9+D11</f>
        <v>0</v>
      </c>
      <c r="E13" s="90">
        <f t="shared" si="0"/>
        <v>0</v>
      </c>
      <c r="F13" s="90">
        <f t="shared" si="0"/>
        <v>0</v>
      </c>
      <c r="G13" s="90">
        <f t="shared" si="0"/>
        <v>0</v>
      </c>
      <c r="H13" s="90">
        <f t="shared" si="0"/>
        <v>0</v>
      </c>
      <c r="I13" s="90">
        <f t="shared" si="0"/>
        <v>0</v>
      </c>
      <c r="J13" s="90">
        <f t="shared" si="0"/>
        <v>0</v>
      </c>
      <c r="K13" s="90">
        <f t="shared" si="0"/>
        <v>0</v>
      </c>
      <c r="L13" s="90">
        <f>L9+L11</f>
        <v>0</v>
      </c>
      <c r="M13" s="90">
        <f>M9+M11</f>
        <v>0</v>
      </c>
      <c r="N13" s="22" t="e">
        <f>(M13/G13)^(1/6)-1</f>
        <v>#DIV/0!</v>
      </c>
    </row>
    <row r="14" spans="2:15" ht="13.2" customHeight="1" x14ac:dyDescent="0.25">
      <c r="B14" s="83" t="s">
        <v>58</v>
      </c>
      <c r="C14" s="83"/>
      <c r="D14" s="91" t="e">
        <f t="shared" ref="D14:M14" si="1">(D13-C13)/C13</f>
        <v>#DIV/0!</v>
      </c>
      <c r="E14" s="91" t="e">
        <f t="shared" si="1"/>
        <v>#DIV/0!</v>
      </c>
      <c r="F14" s="91" t="e">
        <f t="shared" si="1"/>
        <v>#DIV/0!</v>
      </c>
      <c r="G14" s="91" t="e">
        <f t="shared" si="1"/>
        <v>#DIV/0!</v>
      </c>
      <c r="H14" s="91" t="e">
        <f t="shared" si="1"/>
        <v>#DIV/0!</v>
      </c>
      <c r="I14" s="91" t="e">
        <f t="shared" si="1"/>
        <v>#DIV/0!</v>
      </c>
      <c r="J14" s="91" t="e">
        <f t="shared" si="1"/>
        <v>#DIV/0!</v>
      </c>
      <c r="K14" s="92" t="e">
        <f>(K13-J13)/J13</f>
        <v>#DIV/0!</v>
      </c>
      <c r="L14" s="92" t="e">
        <f t="shared" si="1"/>
        <v>#DIV/0!</v>
      </c>
      <c r="M14" s="92" t="e">
        <f t="shared" si="1"/>
        <v>#DIV/0!</v>
      </c>
      <c r="N14" s="94"/>
    </row>
    <row r="15" spans="2:15" ht="13.2" customHeight="1" x14ac:dyDescent="0.25">
      <c r="B15" s="84"/>
      <c r="C15" s="84"/>
      <c r="D15" s="47"/>
      <c r="E15" s="47"/>
      <c r="F15" s="47"/>
      <c r="G15" s="47"/>
      <c r="H15" s="47"/>
      <c r="I15" s="47"/>
      <c r="J15" s="47"/>
      <c r="K15" s="47"/>
      <c r="L15" s="47"/>
      <c r="M15" s="47"/>
      <c r="N15" s="95"/>
    </row>
    <row r="16" spans="2:15" ht="13.2" customHeight="1" x14ac:dyDescent="0.25">
      <c r="B16" s="26" t="s">
        <v>60</v>
      </c>
      <c r="C16" s="26"/>
      <c r="D16" s="26"/>
      <c r="E16" s="26"/>
      <c r="F16" s="81"/>
      <c r="G16" s="81"/>
      <c r="H16" s="81"/>
      <c r="I16" s="81"/>
      <c r="J16" s="81"/>
      <c r="K16" s="81"/>
      <c r="L16" s="81"/>
      <c r="M16" s="81"/>
      <c r="N16" s="25" t="s">
        <v>56</v>
      </c>
    </row>
    <row r="17" spans="2:14" ht="13.2" customHeight="1" x14ac:dyDescent="0.25">
      <c r="B17" s="59"/>
      <c r="C17" s="86">
        <v>2016</v>
      </c>
      <c r="D17" s="86">
        <v>2017</v>
      </c>
      <c r="E17" s="86">
        <v>2018</v>
      </c>
      <c r="F17" s="86">
        <v>2019</v>
      </c>
      <c r="G17" s="86">
        <v>2020</v>
      </c>
      <c r="H17" s="86">
        <v>2021</v>
      </c>
      <c r="I17" s="86">
        <v>2022</v>
      </c>
      <c r="J17" s="86">
        <v>2023</v>
      </c>
      <c r="K17" s="86">
        <v>2024</v>
      </c>
      <c r="L17" s="86">
        <v>2025</v>
      </c>
      <c r="M17" s="86">
        <v>2026</v>
      </c>
      <c r="N17" s="97" t="s">
        <v>125</v>
      </c>
    </row>
    <row r="18" spans="2:14" ht="13.2" customHeight="1" x14ac:dyDescent="0.25">
      <c r="B18" s="82" t="str">
        <f>B9</f>
        <v>4G eNodeB</v>
      </c>
      <c r="C18" s="21">
        <f t="shared" ref="C18:M18" si="2">C9*C27/1000000</f>
        <v>0</v>
      </c>
      <c r="D18" s="21">
        <f t="shared" si="2"/>
        <v>0</v>
      </c>
      <c r="E18" s="21">
        <f t="shared" si="2"/>
        <v>0</v>
      </c>
      <c r="F18" s="21">
        <f t="shared" si="2"/>
        <v>0</v>
      </c>
      <c r="G18" s="21">
        <f t="shared" si="2"/>
        <v>0</v>
      </c>
      <c r="H18" s="21">
        <f t="shared" si="2"/>
        <v>0</v>
      </c>
      <c r="I18" s="21">
        <f t="shared" si="2"/>
        <v>0</v>
      </c>
      <c r="J18" s="21">
        <f t="shared" si="2"/>
        <v>0</v>
      </c>
      <c r="K18" s="21">
        <f t="shared" si="2"/>
        <v>0</v>
      </c>
      <c r="L18" s="21">
        <f t="shared" si="2"/>
        <v>0</v>
      </c>
      <c r="M18" s="21">
        <f t="shared" si="2"/>
        <v>0</v>
      </c>
      <c r="N18" s="23" t="e">
        <f>(M18/G18)^(1/6)-1</f>
        <v>#DIV/0!</v>
      </c>
    </row>
    <row r="19" spans="2:14" ht="13.2" customHeight="1" x14ac:dyDescent="0.25">
      <c r="B19" s="83" t="s">
        <v>58</v>
      </c>
      <c r="C19" s="83"/>
      <c r="D19" s="30" t="e">
        <f t="shared" ref="D19:M19" si="3">(D18-C18)/C18</f>
        <v>#DIV/0!</v>
      </c>
      <c r="E19" s="30" t="e">
        <f t="shared" si="3"/>
        <v>#DIV/0!</v>
      </c>
      <c r="F19" s="30" t="e">
        <f t="shared" si="3"/>
        <v>#DIV/0!</v>
      </c>
      <c r="G19" s="30" t="e">
        <f t="shared" si="3"/>
        <v>#DIV/0!</v>
      </c>
      <c r="H19" s="30" t="e">
        <f t="shared" si="3"/>
        <v>#DIV/0!</v>
      </c>
      <c r="I19" s="30" t="e">
        <f t="shared" si="3"/>
        <v>#DIV/0!</v>
      </c>
      <c r="J19" s="30" t="e">
        <f t="shared" si="3"/>
        <v>#DIV/0!</v>
      </c>
      <c r="K19" s="29" t="e">
        <f t="shared" si="3"/>
        <v>#DIV/0!</v>
      </c>
      <c r="L19" s="29" t="e">
        <f t="shared" si="3"/>
        <v>#DIV/0!</v>
      </c>
      <c r="M19" s="29" t="e">
        <f t="shared" si="3"/>
        <v>#DIV/0!</v>
      </c>
      <c r="N19" s="93"/>
    </row>
    <row r="20" spans="2:14" ht="13.2" customHeight="1" x14ac:dyDescent="0.25">
      <c r="B20" s="82" t="str">
        <f>B11</f>
        <v>5G NR/gNB</v>
      </c>
      <c r="C20" s="21">
        <f t="shared" ref="C20:M20" si="4">C11*C28/1000000</f>
        <v>0</v>
      </c>
      <c r="D20" s="21">
        <f t="shared" si="4"/>
        <v>0</v>
      </c>
      <c r="E20" s="21">
        <f t="shared" si="4"/>
        <v>0</v>
      </c>
      <c r="F20" s="21">
        <f t="shared" si="4"/>
        <v>0</v>
      </c>
      <c r="G20" s="21">
        <f t="shared" si="4"/>
        <v>0</v>
      </c>
      <c r="H20" s="21">
        <f t="shared" si="4"/>
        <v>0</v>
      </c>
      <c r="I20" s="21">
        <f t="shared" si="4"/>
        <v>0</v>
      </c>
      <c r="J20" s="21">
        <f t="shared" si="4"/>
        <v>0</v>
      </c>
      <c r="K20" s="21">
        <f t="shared" si="4"/>
        <v>0</v>
      </c>
      <c r="L20" s="21">
        <f t="shared" si="4"/>
        <v>0</v>
      </c>
      <c r="M20" s="21">
        <f t="shared" si="4"/>
        <v>0</v>
      </c>
      <c r="N20" s="22" t="e">
        <f>(M20/G20)^(1/6)-1</f>
        <v>#DIV/0!</v>
      </c>
    </row>
    <row r="21" spans="2:14" ht="13.2" customHeight="1" x14ac:dyDescent="0.25">
      <c r="B21" s="83" t="s">
        <v>58</v>
      </c>
      <c r="C21" s="83"/>
      <c r="D21" s="30"/>
      <c r="E21" s="30"/>
      <c r="F21" s="30"/>
      <c r="G21" s="30" t="e">
        <f t="shared" ref="G21:M21" si="5">(G20-F20)/F20</f>
        <v>#DIV/0!</v>
      </c>
      <c r="H21" s="30" t="e">
        <f t="shared" si="5"/>
        <v>#DIV/0!</v>
      </c>
      <c r="I21" s="30" t="e">
        <f t="shared" si="5"/>
        <v>#DIV/0!</v>
      </c>
      <c r="J21" s="30" t="e">
        <f t="shared" si="5"/>
        <v>#DIV/0!</v>
      </c>
      <c r="K21" s="29" t="e">
        <f t="shared" si="5"/>
        <v>#DIV/0!</v>
      </c>
      <c r="L21" s="29" t="e">
        <f t="shared" si="5"/>
        <v>#DIV/0!</v>
      </c>
      <c r="M21" s="29" t="e">
        <f t="shared" si="5"/>
        <v>#DIV/0!</v>
      </c>
      <c r="N21" s="93"/>
    </row>
    <row r="22" spans="2:14" ht="13.2" customHeight="1" x14ac:dyDescent="0.25">
      <c r="B22" s="82" t="s">
        <v>59</v>
      </c>
      <c r="C22" s="21">
        <f>C18+C20</f>
        <v>0</v>
      </c>
      <c r="D22" s="21">
        <f t="shared" ref="D22:L22" si="6">D18+D20</f>
        <v>0</v>
      </c>
      <c r="E22" s="21">
        <f t="shared" si="6"/>
        <v>0</v>
      </c>
      <c r="F22" s="21">
        <f t="shared" si="6"/>
        <v>0</v>
      </c>
      <c r="G22" s="21">
        <f t="shared" si="6"/>
        <v>0</v>
      </c>
      <c r="H22" s="21">
        <f t="shared" si="6"/>
        <v>0</v>
      </c>
      <c r="I22" s="21">
        <f t="shared" si="6"/>
        <v>0</v>
      </c>
      <c r="J22" s="21">
        <f t="shared" si="6"/>
        <v>0</v>
      </c>
      <c r="K22" s="21">
        <f t="shared" si="6"/>
        <v>0</v>
      </c>
      <c r="L22" s="21">
        <f t="shared" si="6"/>
        <v>0</v>
      </c>
      <c r="M22" s="21">
        <f>M18+M20</f>
        <v>0</v>
      </c>
      <c r="N22" s="22" t="e">
        <f>(M22/G22)^(1/6)-1</f>
        <v>#DIV/0!</v>
      </c>
    </row>
    <row r="23" spans="2:14" ht="13.2" customHeight="1" x14ac:dyDescent="0.25">
      <c r="B23" s="83" t="s">
        <v>58</v>
      </c>
      <c r="C23" s="83"/>
      <c r="D23" s="30" t="e">
        <f t="shared" ref="D23:M23" si="7">(D22-C22)/C22</f>
        <v>#DIV/0!</v>
      </c>
      <c r="E23" s="30" t="e">
        <f t="shared" si="7"/>
        <v>#DIV/0!</v>
      </c>
      <c r="F23" s="30" t="e">
        <f t="shared" si="7"/>
        <v>#DIV/0!</v>
      </c>
      <c r="G23" s="30" t="e">
        <f t="shared" si="7"/>
        <v>#DIV/0!</v>
      </c>
      <c r="H23" s="30" t="e">
        <f t="shared" si="7"/>
        <v>#DIV/0!</v>
      </c>
      <c r="I23" s="30" t="e">
        <f t="shared" si="7"/>
        <v>#DIV/0!</v>
      </c>
      <c r="J23" s="30" t="e">
        <f t="shared" si="7"/>
        <v>#DIV/0!</v>
      </c>
      <c r="K23" s="29" t="e">
        <f t="shared" si="7"/>
        <v>#DIV/0!</v>
      </c>
      <c r="L23" s="29" t="e">
        <f t="shared" si="7"/>
        <v>#DIV/0!</v>
      </c>
      <c r="M23" s="29" t="e">
        <f t="shared" si="7"/>
        <v>#DIV/0!</v>
      </c>
      <c r="N23" s="94"/>
    </row>
    <row r="24" spans="2:14" ht="13.2" customHeight="1" x14ac:dyDescent="0.25">
      <c r="B24" s="81"/>
      <c r="C24" s="81"/>
      <c r="D24" s="81"/>
      <c r="E24" s="81"/>
      <c r="F24" s="28"/>
      <c r="G24" s="27"/>
      <c r="H24" s="81"/>
      <c r="I24" s="81"/>
      <c r="J24" s="81"/>
      <c r="K24" s="81"/>
      <c r="L24" s="81"/>
      <c r="M24" s="81"/>
      <c r="N24" s="81"/>
    </row>
    <row r="25" spans="2:14" ht="13.2" customHeight="1" x14ac:dyDescent="0.25">
      <c r="B25" s="26" t="s">
        <v>57</v>
      </c>
      <c r="C25" s="26"/>
      <c r="D25" s="26"/>
      <c r="E25" s="26"/>
      <c r="F25" s="81"/>
      <c r="G25" s="81"/>
      <c r="H25" s="81"/>
      <c r="I25" s="81"/>
      <c r="J25" s="81" t="s">
        <v>16</v>
      </c>
      <c r="K25" s="81"/>
      <c r="L25" s="81"/>
      <c r="M25" s="81"/>
      <c r="N25" s="25" t="s">
        <v>56</v>
      </c>
    </row>
    <row r="26" spans="2:14" ht="13.2" customHeight="1" x14ac:dyDescent="0.25">
      <c r="B26" s="59"/>
      <c r="C26" s="86">
        <v>2016</v>
      </c>
      <c r="D26" s="86">
        <v>2017</v>
      </c>
      <c r="E26" s="86">
        <v>2018</v>
      </c>
      <c r="F26" s="86">
        <v>2019</v>
      </c>
      <c r="G26" s="86">
        <v>2020</v>
      </c>
      <c r="H26" s="86">
        <v>2021</v>
      </c>
      <c r="I26" s="86">
        <v>2022</v>
      </c>
      <c r="J26" s="86">
        <v>2023</v>
      </c>
      <c r="K26" s="86">
        <v>2024</v>
      </c>
      <c r="L26" s="86">
        <v>2025</v>
      </c>
      <c r="M26" s="98">
        <v>2026</v>
      </c>
      <c r="N26" s="97" t="s">
        <v>125</v>
      </c>
    </row>
    <row r="27" spans="2:14" ht="13.2" customHeight="1" x14ac:dyDescent="0.25">
      <c r="B27" s="82" t="str">
        <f>B9</f>
        <v>4G eNodeB</v>
      </c>
      <c r="C27" s="21"/>
      <c r="D27" s="21"/>
      <c r="E27" s="21"/>
      <c r="F27" s="21"/>
      <c r="G27" s="21"/>
      <c r="H27" s="21"/>
      <c r="I27" s="21"/>
      <c r="J27" s="21"/>
      <c r="K27" s="21"/>
      <c r="L27" s="20"/>
      <c r="M27" s="21"/>
      <c r="N27" s="23" t="e">
        <f>(M27/G27)^(1/6)-1</f>
        <v>#DIV/0!</v>
      </c>
    </row>
    <row r="28" spans="2:14" ht="13.2" customHeight="1" x14ac:dyDescent="0.25">
      <c r="B28" s="82" t="str">
        <f>B11</f>
        <v>5G NR/gNB</v>
      </c>
      <c r="C28" s="21"/>
      <c r="D28" s="21"/>
      <c r="E28" s="21"/>
      <c r="F28" s="21"/>
      <c r="G28" s="21"/>
      <c r="H28" s="21"/>
      <c r="I28" s="21"/>
      <c r="J28" s="21"/>
      <c r="K28" s="21"/>
      <c r="L28" s="21"/>
      <c r="M28" s="21"/>
      <c r="N28" s="19" t="e">
        <f>(M28/G28)^(1/6)-1</f>
        <v>#DIV/0!</v>
      </c>
    </row>
    <row r="29" spans="2:14" x14ac:dyDescent="0.25">
      <c r="G29" s="57"/>
      <c r="H29" s="57"/>
      <c r="I29" s="57"/>
      <c r="J29" s="57"/>
      <c r="K29" s="57"/>
      <c r="L29" s="57"/>
      <c r="M29" s="57"/>
    </row>
    <row r="30" spans="2:14" x14ac:dyDescent="0.25">
      <c r="C30" s="42"/>
    </row>
  </sheetData>
  <mergeCells count="1">
    <mergeCell ref="G7:L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8FBD-65B9-4CCD-B5B5-7DF6A3982C82}">
  <sheetPr>
    <tabColor rgb="FFCCFFCC"/>
  </sheetPr>
  <dimension ref="B2:H28"/>
  <sheetViews>
    <sheetView showGridLines="0" zoomScaleNormal="100" zoomScalePageLayoutView="70" workbookViewId="0"/>
  </sheetViews>
  <sheetFormatPr defaultColWidth="8.6640625" defaultRowHeight="13.2" x14ac:dyDescent="0.25"/>
  <cols>
    <col min="1" max="1" width="4.44140625" style="1" customWidth="1"/>
    <col min="2" max="2" width="23.77734375" style="1" customWidth="1"/>
    <col min="3" max="7" width="11.6640625" style="1" customWidth="1"/>
    <col min="8" max="16384" width="8.6640625" style="1"/>
  </cols>
  <sheetData>
    <row r="2" spans="2:8" ht="17.399999999999999" customHeight="1" x14ac:dyDescent="0.3">
      <c r="B2" s="38" t="str">
        <f>Introduction!B2</f>
        <v>LightCounting Wireless Infrastructure: China</v>
      </c>
    </row>
    <row r="3" spans="2:8" ht="17.399999999999999" customHeight="1" x14ac:dyDescent="0.25">
      <c r="B3" s="37" t="str">
        <f>Introduction!B3</f>
        <v>September 2021 (published September 13, 2021)</v>
      </c>
    </row>
    <row r="4" spans="2:8" ht="13.2" customHeight="1" x14ac:dyDescent="0.25">
      <c r="B4" s="37"/>
    </row>
    <row r="5" spans="2:8" ht="15.6" customHeight="1" x14ac:dyDescent="0.3">
      <c r="B5" s="66" t="s">
        <v>81</v>
      </c>
      <c r="C5" s="35"/>
    </row>
    <row r="6" spans="2:8" ht="13.2" customHeight="1" x14ac:dyDescent="0.25"/>
    <row r="7" spans="2:8" ht="13.2" customHeight="1" x14ac:dyDescent="0.25">
      <c r="B7" s="26" t="s">
        <v>84</v>
      </c>
      <c r="C7" s="81"/>
      <c r="D7" s="81"/>
      <c r="E7" s="81"/>
      <c r="F7" s="81"/>
      <c r="G7" s="81"/>
    </row>
    <row r="8" spans="2:8" ht="13.2" customHeight="1" x14ac:dyDescent="0.25">
      <c r="B8" s="59" t="s">
        <v>82</v>
      </c>
      <c r="C8" s="86">
        <v>2016</v>
      </c>
      <c r="D8" s="86">
        <v>2017</v>
      </c>
      <c r="E8" s="86">
        <v>2018</v>
      </c>
      <c r="F8" s="86">
        <v>2019</v>
      </c>
      <c r="G8" s="86">
        <v>2020</v>
      </c>
    </row>
    <row r="9" spans="2:8" ht="13.2" customHeight="1" x14ac:dyDescent="0.25">
      <c r="B9" s="82" t="s">
        <v>86</v>
      </c>
      <c r="C9" s="21"/>
      <c r="D9" s="21"/>
      <c r="E9" s="21"/>
      <c r="F9" s="21"/>
      <c r="G9" s="43"/>
    </row>
    <row r="10" spans="2:8" ht="13.2" customHeight="1" x14ac:dyDescent="0.25">
      <c r="B10" s="82" t="s">
        <v>10</v>
      </c>
      <c r="C10" s="21"/>
      <c r="D10" s="21"/>
      <c r="E10" s="21"/>
      <c r="F10" s="21"/>
      <c r="G10" s="21"/>
      <c r="H10" s="42"/>
    </row>
    <row r="11" spans="2:8" ht="13.2" customHeight="1" x14ac:dyDescent="0.25">
      <c r="B11" s="82" t="s">
        <v>8</v>
      </c>
      <c r="C11" s="21"/>
      <c r="D11" s="21"/>
      <c r="E11" s="21"/>
      <c r="F11" s="21"/>
      <c r="G11" s="43"/>
      <c r="H11" s="42"/>
    </row>
    <row r="12" spans="2:8" ht="13.2" customHeight="1" x14ac:dyDescent="0.25">
      <c r="B12" s="82" t="s">
        <v>5</v>
      </c>
      <c r="C12" s="21"/>
      <c r="D12" s="21"/>
      <c r="E12" s="21"/>
      <c r="F12" s="21"/>
      <c r="G12" s="21"/>
      <c r="H12" s="42"/>
    </row>
    <row r="13" spans="2:8" ht="13.2" customHeight="1" x14ac:dyDescent="0.25">
      <c r="B13" s="82" t="s">
        <v>2</v>
      </c>
      <c r="C13" s="21"/>
      <c r="D13" s="21"/>
      <c r="E13" s="21"/>
      <c r="F13" s="21"/>
      <c r="G13" s="21"/>
      <c r="H13" s="42"/>
    </row>
    <row r="14" spans="2:8" ht="13.2" customHeight="1" x14ac:dyDescent="0.25">
      <c r="B14" s="82" t="s">
        <v>80</v>
      </c>
      <c r="C14" s="21"/>
      <c r="D14" s="21"/>
      <c r="E14" s="21"/>
      <c r="F14" s="21"/>
      <c r="G14" s="21"/>
    </row>
    <row r="15" spans="2:8" ht="13.2" customHeight="1" x14ac:dyDescent="0.25">
      <c r="B15" s="82" t="s">
        <v>59</v>
      </c>
      <c r="C15" s="99">
        <f t="shared" ref="C15:G15" si="0">SUM(C9:C14)</f>
        <v>0</v>
      </c>
      <c r="D15" s="99">
        <f t="shared" si="0"/>
        <v>0</v>
      </c>
      <c r="E15" s="99">
        <f t="shared" si="0"/>
        <v>0</v>
      </c>
      <c r="F15" s="99">
        <f t="shared" si="0"/>
        <v>0</v>
      </c>
      <c r="G15" s="99">
        <f t="shared" si="0"/>
        <v>0</v>
      </c>
    </row>
    <row r="16" spans="2:8" ht="13.2" customHeight="1" x14ac:dyDescent="0.25">
      <c r="B16" s="95" t="s">
        <v>93</v>
      </c>
      <c r="C16" s="102"/>
      <c r="D16" s="102"/>
      <c r="E16" s="102"/>
      <c r="F16" s="102"/>
      <c r="G16" s="102"/>
    </row>
    <row r="17" spans="2:7" ht="13.2" customHeight="1" x14ac:dyDescent="0.25">
      <c r="B17" s="81"/>
      <c r="C17" s="44"/>
      <c r="D17" s="44"/>
      <c r="E17" s="44"/>
      <c r="F17" s="44"/>
      <c r="G17" s="44"/>
    </row>
    <row r="18" spans="2:7" ht="13.2" customHeight="1" x14ac:dyDescent="0.25">
      <c r="B18" s="81"/>
      <c r="C18" s="44"/>
      <c r="D18" s="44"/>
      <c r="E18" s="44"/>
      <c r="F18" s="44"/>
      <c r="G18" s="44"/>
    </row>
    <row r="19" spans="2:7" ht="13.2" customHeight="1" x14ac:dyDescent="0.25">
      <c r="B19" s="26" t="s">
        <v>85</v>
      </c>
      <c r="C19" s="81"/>
      <c r="D19" s="81"/>
      <c r="E19" s="81"/>
      <c r="F19" s="100"/>
      <c r="G19" s="81"/>
    </row>
    <row r="20" spans="2:7" ht="13.2" customHeight="1" x14ac:dyDescent="0.25">
      <c r="B20" s="59"/>
      <c r="C20" s="86">
        <v>2016</v>
      </c>
      <c r="D20" s="86">
        <v>2017</v>
      </c>
      <c r="E20" s="86">
        <v>2018</v>
      </c>
      <c r="F20" s="86">
        <v>2019</v>
      </c>
      <c r="G20" s="86">
        <v>2020</v>
      </c>
    </row>
    <row r="21" spans="2:7" ht="13.2" customHeight="1" x14ac:dyDescent="0.25">
      <c r="B21" s="82" t="s">
        <v>86</v>
      </c>
      <c r="C21" s="30" t="e">
        <f>C9/C$15</f>
        <v>#DIV/0!</v>
      </c>
      <c r="D21" s="30" t="e">
        <f t="shared" ref="C21:F26" si="1">D9/D$15</f>
        <v>#DIV/0!</v>
      </c>
      <c r="E21" s="30" t="e">
        <f t="shared" si="1"/>
        <v>#DIV/0!</v>
      </c>
      <c r="F21" s="30" t="e">
        <f t="shared" si="1"/>
        <v>#DIV/0!</v>
      </c>
      <c r="G21" s="30" t="e">
        <f>G9/G$15</f>
        <v>#DIV/0!</v>
      </c>
    </row>
    <row r="22" spans="2:7" ht="13.2" customHeight="1" x14ac:dyDescent="0.25">
      <c r="B22" s="82" t="s">
        <v>10</v>
      </c>
      <c r="C22" s="30" t="e">
        <f t="shared" si="1"/>
        <v>#DIV/0!</v>
      </c>
      <c r="D22" s="30" t="e">
        <f t="shared" si="1"/>
        <v>#DIV/0!</v>
      </c>
      <c r="E22" s="30" t="e">
        <f t="shared" si="1"/>
        <v>#DIV/0!</v>
      </c>
      <c r="F22" s="30" t="e">
        <f t="shared" si="1"/>
        <v>#DIV/0!</v>
      </c>
      <c r="G22" s="30" t="e">
        <f t="shared" ref="G22:G26" si="2">G10/G$15</f>
        <v>#DIV/0!</v>
      </c>
    </row>
    <row r="23" spans="2:7" ht="13.2" customHeight="1" x14ac:dyDescent="0.25">
      <c r="B23" s="82" t="s">
        <v>8</v>
      </c>
      <c r="C23" s="30" t="e">
        <f t="shared" si="1"/>
        <v>#DIV/0!</v>
      </c>
      <c r="D23" s="30" t="e">
        <f t="shared" si="1"/>
        <v>#DIV/0!</v>
      </c>
      <c r="E23" s="30" t="e">
        <f t="shared" si="1"/>
        <v>#DIV/0!</v>
      </c>
      <c r="F23" s="30" t="e">
        <f t="shared" si="1"/>
        <v>#DIV/0!</v>
      </c>
      <c r="G23" s="30" t="e">
        <f t="shared" si="2"/>
        <v>#DIV/0!</v>
      </c>
    </row>
    <row r="24" spans="2:7" ht="13.2" customHeight="1" x14ac:dyDescent="0.25">
      <c r="B24" s="82" t="s">
        <v>5</v>
      </c>
      <c r="C24" s="30" t="e">
        <f t="shared" si="1"/>
        <v>#DIV/0!</v>
      </c>
      <c r="D24" s="30" t="e">
        <f t="shared" si="1"/>
        <v>#DIV/0!</v>
      </c>
      <c r="E24" s="30" t="e">
        <f t="shared" si="1"/>
        <v>#DIV/0!</v>
      </c>
      <c r="F24" s="30" t="e">
        <f t="shared" si="1"/>
        <v>#DIV/0!</v>
      </c>
      <c r="G24" s="30" t="e">
        <f t="shared" si="2"/>
        <v>#DIV/0!</v>
      </c>
    </row>
    <row r="25" spans="2:7" ht="13.2" customHeight="1" x14ac:dyDescent="0.25">
      <c r="B25" s="82" t="s">
        <v>2</v>
      </c>
      <c r="C25" s="30" t="e">
        <f t="shared" si="1"/>
        <v>#DIV/0!</v>
      </c>
      <c r="D25" s="30" t="e">
        <f t="shared" si="1"/>
        <v>#DIV/0!</v>
      </c>
      <c r="E25" s="30" t="e">
        <f t="shared" si="1"/>
        <v>#DIV/0!</v>
      </c>
      <c r="F25" s="30" t="e">
        <f t="shared" si="1"/>
        <v>#DIV/0!</v>
      </c>
      <c r="G25" s="30" t="e">
        <f t="shared" si="2"/>
        <v>#DIV/0!</v>
      </c>
    </row>
    <row r="26" spans="2:7" ht="13.2" customHeight="1" x14ac:dyDescent="0.25">
      <c r="B26" s="82" t="s">
        <v>80</v>
      </c>
      <c r="C26" s="30" t="e">
        <f t="shared" si="1"/>
        <v>#DIV/0!</v>
      </c>
      <c r="D26" s="30" t="e">
        <f t="shared" si="1"/>
        <v>#DIV/0!</v>
      </c>
      <c r="E26" s="30" t="e">
        <f t="shared" si="1"/>
        <v>#DIV/0!</v>
      </c>
      <c r="F26" s="30" t="e">
        <f t="shared" si="1"/>
        <v>#DIV/0!</v>
      </c>
      <c r="G26" s="30" t="e">
        <f t="shared" si="2"/>
        <v>#DIV/0!</v>
      </c>
    </row>
    <row r="27" spans="2:7" ht="13.2" customHeight="1" x14ac:dyDescent="0.25">
      <c r="B27" s="82" t="s">
        <v>59</v>
      </c>
      <c r="C27" s="41" t="e">
        <f>SUM(C21:C26)</f>
        <v>#DIV/0!</v>
      </c>
      <c r="D27" s="41" t="e">
        <f>SUM(D21:D26)</f>
        <v>#DIV/0!</v>
      </c>
      <c r="E27" s="41" t="e">
        <f>SUM(E21:E26)</f>
        <v>#DIV/0!</v>
      </c>
      <c r="F27" s="41" t="e">
        <f>SUM(F21:F26)</f>
        <v>#DIV/0!</v>
      </c>
      <c r="G27" s="41" t="e">
        <f>SUM(G21:G26)</f>
        <v>#DIV/0!</v>
      </c>
    </row>
    <row r="28" spans="2:7" x14ac:dyDescent="0.25">
      <c r="B28" s="81"/>
      <c r="C28" s="103"/>
      <c r="D28" s="103"/>
      <c r="E28" s="103"/>
      <c r="F28" s="103"/>
      <c r="G28" s="10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Methodology</vt:lpstr>
      <vt:lpstr>Definitions</vt:lpstr>
      <vt:lpstr>Subscribers</vt:lpstr>
      <vt:lpstr>Capex</vt:lpstr>
      <vt:lpstr>Base Stations</vt:lpstr>
      <vt:lpstr> RAN Units $ Sales</vt:lpstr>
      <vt:lpstr>RAN Market Shares</vt:lpstr>
    </vt:vector>
  </TitlesOfParts>
  <Company>LightCounting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China Update</dc:title>
  <dc:creator>Stephane Teral</dc:creator>
  <cp:lastModifiedBy>Stelyana Baleva</cp:lastModifiedBy>
  <dcterms:created xsi:type="dcterms:W3CDTF">2020-07-31T00:36:59Z</dcterms:created>
  <dcterms:modified xsi:type="dcterms:W3CDTF">2021-09-13T17:40:42Z</dcterms:modified>
</cp:coreProperties>
</file>