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1.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telyana Baleva\LightCounting Dropbox\Wireless\3Q22 Wireless Infrastructure Deliverables\"/>
    </mc:Choice>
  </mc:AlternateContent>
  <xr:revisionPtr revIDLastSave="0" documentId="13_ncr:1_{38399921-AED3-40DC-96F2-7FE705F902F9}" xr6:coauthVersionLast="47" xr6:coauthVersionMax="47" xr10:uidLastSave="{00000000-0000-0000-0000-000000000000}"/>
  <bookViews>
    <workbookView xWindow="-108" yWindow="-108" windowWidth="30936" windowHeight="16776" tabRatio="762"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RUs" sheetId="43" r:id="rId11"/>
    <sheet name="5GC" sheetId="25" r:id="rId12"/>
    <sheet name="5GC Market Shares" sheetId="31" r:id="rId13"/>
    <sheet name="EPC" sheetId="21" r:id="rId14"/>
    <sheet name="vEPC" sheetId="20" r:id="rId15"/>
    <sheet name="EPC vEPC Market Shares" sheetId="18" r:id="rId16"/>
    <sheet name="2G 3G" sheetId="26" r:id="rId17"/>
    <sheet name="2G 3G Market Shares" sheetId="29" r:id="rId18"/>
  </sheets>
  <externalReferences>
    <externalReference r:id="rId19"/>
    <externalReference r:id="rId20"/>
    <externalReference r:id="rId21"/>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2">'5GC Market Shares'!$A$1:$AQ$65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24" l="1"/>
  <c r="E30" i="24"/>
  <c r="N61" i="30"/>
  <c r="N13" i="30"/>
  <c r="P13" i="30" l="1"/>
  <c r="Q13" i="30"/>
  <c r="P26" i="24" s="1"/>
  <c r="O13" i="30"/>
  <c r="P61" i="30" l="1"/>
  <c r="Q61" i="30"/>
  <c r="AA25" i="24" s="1"/>
  <c r="O61" i="30"/>
  <c r="Q66" i="30" l="1"/>
  <c r="AA30" i="24" s="1"/>
  <c r="Q65" i="30"/>
  <c r="AA29" i="24" s="1"/>
  <c r="Q64" i="30"/>
  <c r="AA28" i="24" s="1"/>
  <c r="Q63" i="30"/>
  <c r="AA27" i="24" s="1"/>
  <c r="Q62" i="30"/>
  <c r="AA26" i="24" s="1"/>
  <c r="Q60" i="30"/>
  <c r="AA24" i="24" s="1"/>
  <c r="Q59" i="30"/>
  <c r="AA23" i="24" s="1"/>
  <c r="Q58" i="30"/>
  <c r="AA22" i="24" s="1"/>
  <c r="Q18" i="30"/>
  <c r="P31" i="24" s="1"/>
  <c r="Q17" i="30"/>
  <c r="P30" i="24" s="1"/>
  <c r="Q16" i="30"/>
  <c r="P29" i="24" s="1"/>
  <c r="Q15" i="30"/>
  <c r="P28" i="24" s="1"/>
  <c r="Q14" i="30"/>
  <c r="P27" i="24" s="1"/>
  <c r="Q12" i="30"/>
  <c r="P25" i="24" s="1"/>
  <c r="Q11" i="30"/>
  <c r="P24" i="24" s="1"/>
  <c r="Q10" i="30"/>
  <c r="P23" i="24" s="1"/>
  <c r="Q9" i="30"/>
  <c r="P22" i="24" s="1"/>
  <c r="Q17" i="29"/>
  <c r="Q65" i="18"/>
  <c r="C28" i="24" s="1"/>
  <c r="Q18" i="18"/>
  <c r="Q52" i="16"/>
  <c r="Q17" i="16"/>
  <c r="Q27" i="29" l="1"/>
  <c r="C29" i="24"/>
  <c r="Q29" i="18"/>
  <c r="C27" i="24"/>
  <c r="Q27" i="16"/>
  <c r="Q19" i="30"/>
  <c r="Q67" i="30"/>
  <c r="Q78" i="30" s="1"/>
  <c r="Q23" i="29"/>
  <c r="Q29" i="29"/>
  <c r="Q24" i="29"/>
  <c r="Q22" i="29"/>
  <c r="Q28" i="29"/>
  <c r="Q25" i="29"/>
  <c r="Q26" i="29"/>
  <c r="Q77" i="18"/>
  <c r="Q75" i="18"/>
  <c r="Q73" i="18"/>
  <c r="Q71" i="18"/>
  <c r="Q76" i="18"/>
  <c r="Q74" i="18"/>
  <c r="Q70" i="18"/>
  <c r="Q72" i="18"/>
  <c r="Q26" i="18"/>
  <c r="Q27" i="18"/>
  <c r="Q28" i="18"/>
  <c r="Q30" i="18"/>
  <c r="Q23" i="18"/>
  <c r="Q24" i="18"/>
  <c r="Q25" i="18"/>
  <c r="Q28" i="16"/>
  <c r="Q29" i="16"/>
  <c r="Q22" i="16"/>
  <c r="Q23" i="16"/>
  <c r="Q24" i="16"/>
  <c r="Q25" i="16"/>
  <c r="Q26" i="16"/>
  <c r="Q31" i="30" l="1"/>
  <c r="Q30" i="30"/>
  <c r="Q33" i="30"/>
  <c r="Q32" i="30"/>
  <c r="Q29" i="30"/>
  <c r="Q28" i="30"/>
  <c r="Q27" i="30"/>
  <c r="Q26" i="30"/>
  <c r="Q25" i="30"/>
  <c r="Q24" i="30"/>
  <c r="Q72" i="30"/>
  <c r="Q73" i="30"/>
  <c r="Q75" i="30"/>
  <c r="Q74" i="30"/>
  <c r="Q80" i="30"/>
  <c r="Q79" i="30"/>
  <c r="Q77" i="30"/>
  <c r="Q76" i="30"/>
  <c r="Q30" i="29"/>
  <c r="Q31" i="18"/>
  <c r="Q78" i="18"/>
  <c r="Q30" i="16"/>
  <c r="Q34" i="30" l="1"/>
  <c r="Q81" i="30"/>
  <c r="Q18" i="31"/>
  <c r="C24" i="24" s="1"/>
  <c r="Q18" i="17"/>
  <c r="C26" i="24" s="1"/>
  <c r="Q62" i="16"/>
  <c r="P58" i="30"/>
  <c r="P59" i="30"/>
  <c r="P60" i="30"/>
  <c r="P62" i="30"/>
  <c r="P63" i="30"/>
  <c r="P64" i="30"/>
  <c r="P65" i="30"/>
  <c r="P66" i="30"/>
  <c r="P9" i="30"/>
  <c r="P10" i="30"/>
  <c r="P11" i="30"/>
  <c r="P12" i="30"/>
  <c r="P14" i="30"/>
  <c r="P15" i="30"/>
  <c r="P16" i="30"/>
  <c r="P17" i="30"/>
  <c r="P18" i="30"/>
  <c r="P52" i="16"/>
  <c r="P62" i="16"/>
  <c r="F23" i="24" s="1"/>
  <c r="P17" i="16"/>
  <c r="P23" i="16" s="1"/>
  <c r="P18" i="17"/>
  <c r="F26" i="24" s="1"/>
  <c r="P18" i="31"/>
  <c r="F24" i="24" s="1"/>
  <c r="P65" i="18"/>
  <c r="F28" i="24" s="1"/>
  <c r="P18" i="18"/>
  <c r="F27" i="24" s="1"/>
  <c r="P17" i="29"/>
  <c r="F29" i="24" s="1"/>
  <c r="M17" i="43"/>
  <c r="O9" i="43"/>
  <c r="O13" i="43"/>
  <c r="E17" i="43"/>
  <c r="O11" i="43"/>
  <c r="B3" i="43"/>
  <c r="B2" i="43"/>
  <c r="O58" i="30"/>
  <c r="O59" i="30"/>
  <c r="O60" i="30"/>
  <c r="O62" i="30"/>
  <c r="O63" i="30"/>
  <c r="O64" i="30"/>
  <c r="O65" i="30"/>
  <c r="O66" i="30"/>
  <c r="F25" i="24" l="1"/>
  <c r="C23" i="24"/>
  <c r="C22" i="24" s="1"/>
  <c r="Q28" i="31"/>
  <c r="Q27" i="31"/>
  <c r="Q26" i="31"/>
  <c r="Q25" i="31"/>
  <c r="Q24" i="31"/>
  <c r="Q23" i="31"/>
  <c r="Q30" i="31"/>
  <c r="Q31" i="31"/>
  <c r="Q29" i="31"/>
  <c r="Q31" i="17"/>
  <c r="Q30" i="17"/>
  <c r="Q28" i="17"/>
  <c r="Q27" i="17"/>
  <c r="Q26" i="17"/>
  <c r="Q25" i="17"/>
  <c r="Q24" i="17"/>
  <c r="Q23" i="17"/>
  <c r="Q29" i="17"/>
  <c r="Q75" i="16"/>
  <c r="Q74" i="16"/>
  <c r="Q72" i="16"/>
  <c r="Q71" i="16"/>
  <c r="Q70" i="16"/>
  <c r="Q69" i="16"/>
  <c r="Q68" i="16"/>
  <c r="Q67" i="16"/>
  <c r="Q73" i="16"/>
  <c r="P29" i="29"/>
  <c r="P22" i="29"/>
  <c r="P70" i="18"/>
  <c r="P23" i="18"/>
  <c r="P24" i="18"/>
  <c r="P25" i="18"/>
  <c r="P26" i="18"/>
  <c r="P27" i="18"/>
  <c r="P28" i="18"/>
  <c r="P29" i="18"/>
  <c r="P30" i="18"/>
  <c r="P23" i="31"/>
  <c r="P24" i="17"/>
  <c r="P67" i="16"/>
  <c r="P19" i="30"/>
  <c r="P67" i="30"/>
  <c r="P73" i="16"/>
  <c r="P72" i="16"/>
  <c r="P70" i="16"/>
  <c r="P68" i="16"/>
  <c r="P74" i="16"/>
  <c r="P71" i="16"/>
  <c r="P69" i="16"/>
  <c r="P75" i="16"/>
  <c r="P28" i="16"/>
  <c r="P27" i="16"/>
  <c r="P22" i="16"/>
  <c r="P29" i="16"/>
  <c r="P26" i="16"/>
  <c r="P24" i="16"/>
  <c r="P25" i="16"/>
  <c r="P29" i="17"/>
  <c r="P28" i="17"/>
  <c r="P31" i="17"/>
  <c r="P27" i="17"/>
  <c r="P26" i="17"/>
  <c r="P23" i="17"/>
  <c r="P30" i="17"/>
  <c r="P25" i="17"/>
  <c r="P28" i="31"/>
  <c r="P27" i="31"/>
  <c r="P30" i="31"/>
  <c r="P24" i="31"/>
  <c r="P29" i="31"/>
  <c r="P26" i="31"/>
  <c r="P25" i="31"/>
  <c r="P31" i="31"/>
  <c r="P77" i="18"/>
  <c r="P75" i="18"/>
  <c r="P74" i="18"/>
  <c r="P73" i="18"/>
  <c r="P72" i="18"/>
  <c r="P71" i="18"/>
  <c r="P76" i="18"/>
  <c r="P23" i="29"/>
  <c r="P24" i="29"/>
  <c r="P25" i="29"/>
  <c r="P26" i="29"/>
  <c r="P27" i="29"/>
  <c r="P28" i="29"/>
  <c r="O15" i="43"/>
  <c r="F17" i="43"/>
  <c r="F18" i="43" s="1"/>
  <c r="K17" i="43"/>
  <c r="J17" i="43"/>
  <c r="H17" i="43"/>
  <c r="D17" i="43"/>
  <c r="C17" i="43"/>
  <c r="G17" i="43"/>
  <c r="L17" i="43"/>
  <c r="I17" i="43"/>
  <c r="N17" i="43"/>
  <c r="N18" i="43" s="1"/>
  <c r="O17" i="30"/>
  <c r="P31" i="30" l="1"/>
  <c r="P33" i="30"/>
  <c r="Q32" i="31"/>
  <c r="Q32" i="17"/>
  <c r="Q76" i="16"/>
  <c r="P28" i="30"/>
  <c r="P25" i="30"/>
  <c r="P24" i="30"/>
  <c r="P26" i="30"/>
  <c r="P32" i="30"/>
  <c r="P29" i="30"/>
  <c r="P27" i="30"/>
  <c r="P30" i="30"/>
  <c r="P31" i="18"/>
  <c r="P76" i="16"/>
  <c r="P73" i="30"/>
  <c r="P78" i="30"/>
  <c r="P77" i="30"/>
  <c r="P75" i="30"/>
  <c r="P76" i="30"/>
  <c r="P79" i="30"/>
  <c r="P72" i="30"/>
  <c r="P74" i="30"/>
  <c r="P80" i="30"/>
  <c r="P30" i="16"/>
  <c r="P32" i="17"/>
  <c r="P32" i="31"/>
  <c r="P78" i="18"/>
  <c r="P30" i="29"/>
  <c r="D18" i="43"/>
  <c r="K18" i="43"/>
  <c r="L18" i="43"/>
  <c r="H18" i="43"/>
  <c r="I18" i="43"/>
  <c r="E18" i="43"/>
  <c r="J18" i="43"/>
  <c r="G18" i="43"/>
  <c r="M18" i="43"/>
  <c r="O17" i="43"/>
  <c r="O16" i="30"/>
  <c r="P34" i="30" l="1"/>
  <c r="P81" i="30"/>
  <c r="O12" i="30"/>
  <c r="O14" i="30"/>
  <c r="O15" i="30"/>
  <c r="O18" i="30"/>
  <c r="O9" i="30"/>
  <c r="O11" i="30"/>
  <c r="O10" i="30"/>
  <c r="O17" i="29"/>
  <c r="O18" i="18"/>
  <c r="O18" i="31"/>
  <c r="O18" i="17"/>
  <c r="O52" i="16"/>
  <c r="O62" i="16"/>
  <c r="O17" i="16"/>
  <c r="O25" i="16" s="1"/>
  <c r="O67" i="16" l="1"/>
  <c r="O24" i="16"/>
  <c r="O23" i="16"/>
  <c r="O28" i="16"/>
  <c r="O22" i="16"/>
  <c r="O27" i="16"/>
  <c r="O26" i="16"/>
  <c r="O29" i="16"/>
  <c r="O24" i="17"/>
  <c r="O23" i="29"/>
  <c r="O24" i="18"/>
  <c r="O65" i="18"/>
  <c r="O27" i="31"/>
  <c r="O26" i="31"/>
  <c r="O26" i="18"/>
  <c r="O30" i="18"/>
  <c r="O28" i="18"/>
  <c r="O23" i="18"/>
  <c r="O29" i="18"/>
  <c r="O27" i="18"/>
  <c r="O25" i="18"/>
  <c r="O31" i="31"/>
  <c r="O23" i="31"/>
  <c r="O30" i="31"/>
  <c r="O29" i="31"/>
  <c r="O28" i="31"/>
  <c r="O25" i="31"/>
  <c r="O24" i="31"/>
  <c r="O23" i="17"/>
  <c r="O30" i="17"/>
  <c r="O29" i="17"/>
  <c r="O28" i="17"/>
  <c r="O31" i="17"/>
  <c r="O27" i="17"/>
  <c r="O26" i="17"/>
  <c r="O25" i="17"/>
  <c r="O22" i="29"/>
  <c r="O27" i="29"/>
  <c r="O26" i="29"/>
  <c r="O29" i="29"/>
  <c r="O25" i="29"/>
  <c r="O28" i="29"/>
  <c r="O24" i="29"/>
  <c r="O72" i="16"/>
  <c r="O71" i="16"/>
  <c r="O74" i="16"/>
  <c r="O73" i="16"/>
  <c r="O70" i="16"/>
  <c r="O69" i="16"/>
  <c r="O68" i="16"/>
  <c r="O75" i="16"/>
  <c r="O73" i="18" l="1"/>
  <c r="O74" i="18"/>
  <c r="O77" i="18"/>
  <c r="O75" i="18"/>
  <c r="O72" i="18"/>
  <c r="O70" i="18"/>
  <c r="O76" i="18"/>
  <c r="O71" i="18"/>
  <c r="O30" i="16"/>
  <c r="O31" i="18"/>
  <c r="O32" i="31"/>
  <c r="O32" i="17"/>
  <c r="O30" i="29"/>
  <c r="O67" i="30"/>
  <c r="O75" i="30" s="1"/>
  <c r="O76" i="16"/>
  <c r="O19" i="30"/>
  <c r="S34" i="30"/>
  <c r="I25" i="20"/>
  <c r="J25" i="20"/>
  <c r="K25" i="20"/>
  <c r="L25" i="20"/>
  <c r="M25" i="20"/>
  <c r="N25" i="20"/>
  <c r="N23" i="20"/>
  <c r="N24" i="20"/>
  <c r="N26" i="20"/>
  <c r="H23" i="20"/>
  <c r="H24" i="20"/>
  <c r="H25" i="20"/>
  <c r="H26" i="20"/>
  <c r="O28" i="30" l="1"/>
  <c r="O78" i="18"/>
  <c r="O78" i="30"/>
  <c r="O74" i="30"/>
  <c r="O72" i="30"/>
  <c r="O73" i="30"/>
  <c r="O77" i="30"/>
  <c r="O76" i="30"/>
  <c r="O79" i="30"/>
  <c r="O30" i="30"/>
  <c r="O80" i="30"/>
  <c r="O27" i="30"/>
  <c r="O26" i="30"/>
  <c r="O24" i="30"/>
  <c r="O32" i="30"/>
  <c r="O25" i="30"/>
  <c r="O33" i="30"/>
  <c r="O31" i="30"/>
  <c r="O29" i="30"/>
  <c r="AC157" i="24"/>
  <c r="AC158" i="24"/>
  <c r="AC128" i="24"/>
  <c r="N158" i="24"/>
  <c r="N59" i="30"/>
  <c r="AC159" i="24"/>
  <c r="N157" i="24"/>
  <c r="N159" i="24"/>
  <c r="AC127" i="24"/>
  <c r="AC129" i="24"/>
  <c r="N127" i="24"/>
  <c r="N128" i="24"/>
  <c r="N129" i="24"/>
  <c r="O22" i="26"/>
  <c r="O28" i="26"/>
  <c r="O26" i="26"/>
  <c r="O24" i="26"/>
  <c r="O11" i="26"/>
  <c r="O13" i="26"/>
  <c r="N17" i="26"/>
  <c r="N30" i="26"/>
  <c r="N66" i="24" s="1"/>
  <c r="N40" i="26"/>
  <c r="V16" i="29"/>
  <c r="V10" i="29"/>
  <c r="V11" i="29"/>
  <c r="V12" i="29"/>
  <c r="V13" i="29"/>
  <c r="V14" i="29"/>
  <c r="V15" i="29"/>
  <c r="V9" i="29"/>
  <c r="V17" i="29" s="1"/>
  <c r="V60" i="18"/>
  <c r="V62" i="18"/>
  <c r="V64" i="18"/>
  <c r="N87" i="24" l="1"/>
  <c r="O81" i="30"/>
  <c r="O34" i="30"/>
  <c r="AC160" i="24"/>
  <c r="N160" i="24"/>
  <c r="AC130" i="24"/>
  <c r="N130" i="24"/>
  <c r="V17" i="18"/>
  <c r="V16" i="18"/>
  <c r="V15" i="18"/>
  <c r="V14" i="18"/>
  <c r="V13" i="18"/>
  <c r="V11" i="18"/>
  <c r="V10" i="18"/>
  <c r="O15" i="20" l="1"/>
  <c r="O13" i="20"/>
  <c r="O11" i="20"/>
  <c r="O15" i="21"/>
  <c r="O13" i="21"/>
  <c r="O11" i="21"/>
  <c r="O9" i="21"/>
  <c r="N17" i="21"/>
  <c r="V17" i="31"/>
  <c r="V13" i="31"/>
  <c r="V10" i="31"/>
  <c r="V11" i="31"/>
  <c r="V12" i="31"/>
  <c r="V14" i="31"/>
  <c r="V16" i="31"/>
  <c r="V9" i="31"/>
  <c r="O15" i="25"/>
  <c r="O13" i="25"/>
  <c r="O11" i="25"/>
  <c r="O9" i="25"/>
  <c r="N17" i="25"/>
  <c r="N55" i="19"/>
  <c r="N56" i="19"/>
  <c r="N57" i="19"/>
  <c r="N58" i="19"/>
  <c r="N24" i="19"/>
  <c r="N25" i="19"/>
  <c r="N26" i="19"/>
  <c r="N27" i="19"/>
  <c r="O16" i="19"/>
  <c r="O14" i="19"/>
  <c r="O12" i="19"/>
  <c r="O10" i="19"/>
  <c r="N18" i="19"/>
  <c r="V17" i="17"/>
  <c r="V16" i="17"/>
  <c r="V14" i="17"/>
  <c r="V10" i="17"/>
  <c r="V11" i="17"/>
  <c r="V12" i="17"/>
  <c r="V13" i="17"/>
  <c r="V9" i="17"/>
  <c r="O28" i="22"/>
  <c r="O26" i="22"/>
  <c r="O24" i="22"/>
  <c r="O22" i="22"/>
  <c r="O15" i="22"/>
  <c r="O9" i="23"/>
  <c r="O13" i="22"/>
  <c r="O11" i="22"/>
  <c r="O9" i="22"/>
  <c r="N35" i="22"/>
  <c r="N17" i="22"/>
  <c r="N30" i="22"/>
  <c r="N36" i="22"/>
  <c r="N37" i="22"/>
  <c r="N38" i="22"/>
  <c r="V55" i="16"/>
  <c r="V61" i="16"/>
  <c r="V54" i="16"/>
  <c r="V56" i="16"/>
  <c r="V57" i="16"/>
  <c r="V58" i="16"/>
  <c r="V60" i="16"/>
  <c r="V53" i="16"/>
  <c r="V15" i="16"/>
  <c r="V16" i="16"/>
  <c r="V11" i="16"/>
  <c r="V13" i="16"/>
  <c r="V14" i="16"/>
  <c r="V9" i="16"/>
  <c r="U9" i="16"/>
  <c r="N46" i="23"/>
  <c r="N45" i="23"/>
  <c r="N44" i="23"/>
  <c r="N43" i="23"/>
  <c r="N38" i="23"/>
  <c r="O36" i="23"/>
  <c r="O34" i="23"/>
  <c r="O32" i="23"/>
  <c r="O30" i="23"/>
  <c r="O21" i="23"/>
  <c r="O17" i="23"/>
  <c r="O13" i="23"/>
  <c r="N25" i="23"/>
  <c r="N58" i="30"/>
  <c r="N60" i="30"/>
  <c r="N62" i="30"/>
  <c r="N63" i="30"/>
  <c r="N64" i="30"/>
  <c r="N65" i="30"/>
  <c r="N66" i="30"/>
  <c r="N9" i="30"/>
  <c r="N10" i="30"/>
  <c r="N11" i="30"/>
  <c r="N12" i="30"/>
  <c r="N14" i="30"/>
  <c r="N15" i="30"/>
  <c r="N16" i="30"/>
  <c r="N17" i="30"/>
  <c r="N18" i="30"/>
  <c r="N17" i="29"/>
  <c r="N65" i="18"/>
  <c r="N18" i="18"/>
  <c r="N18" i="31"/>
  <c r="N18" i="17"/>
  <c r="N52" i="16"/>
  <c r="N62" i="16"/>
  <c r="N17" i="16"/>
  <c r="L55" i="19"/>
  <c r="M55" i="19"/>
  <c r="N71" i="16" l="1"/>
  <c r="N24" i="29"/>
  <c r="N29" i="17"/>
  <c r="O9" i="20"/>
  <c r="N107" i="24"/>
  <c r="N106" i="24"/>
  <c r="N23" i="16"/>
  <c r="N22" i="16"/>
  <c r="N29" i="16"/>
  <c r="N27" i="16"/>
  <c r="N26" i="16"/>
  <c r="N25" i="16"/>
  <c r="N28" i="16"/>
  <c r="N24" i="16"/>
  <c r="N28" i="19"/>
  <c r="N64" i="24"/>
  <c r="N85" i="24"/>
  <c r="N59" i="19"/>
  <c r="N86" i="24"/>
  <c r="N65" i="24"/>
  <c r="N27" i="18"/>
  <c r="N30" i="18"/>
  <c r="N23" i="18"/>
  <c r="N69" i="16"/>
  <c r="N70" i="16"/>
  <c r="N72" i="18"/>
  <c r="N70" i="18"/>
  <c r="N28" i="17"/>
  <c r="N72" i="16"/>
  <c r="N28" i="31"/>
  <c r="N23" i="31"/>
  <c r="N31" i="31"/>
  <c r="N77" i="18"/>
  <c r="N76" i="18"/>
  <c r="N75" i="18"/>
  <c r="N71" i="18"/>
  <c r="N74" i="18"/>
  <c r="N73" i="18"/>
  <c r="N26" i="18"/>
  <c r="N25" i="18"/>
  <c r="N24" i="18"/>
  <c r="N19" i="30"/>
  <c r="N29" i="18"/>
  <c r="N28" i="18"/>
  <c r="N74" i="16"/>
  <c r="N27" i="17"/>
  <c r="N26" i="17"/>
  <c r="N24" i="17"/>
  <c r="N25" i="17"/>
  <c r="N31" i="17"/>
  <c r="N23" i="17"/>
  <c r="N30" i="17"/>
  <c r="N68" i="16"/>
  <c r="N75" i="16"/>
  <c r="N67" i="16"/>
  <c r="N73" i="16"/>
  <c r="N67" i="30"/>
  <c r="N79" i="30" s="1"/>
  <c r="N27" i="31"/>
  <c r="N26" i="31"/>
  <c r="N25" i="31"/>
  <c r="N24" i="31"/>
  <c r="N30" i="31"/>
  <c r="N29" i="31"/>
  <c r="AA31" i="24"/>
  <c r="N17" i="20"/>
  <c r="N27" i="20" s="1"/>
  <c r="N29" i="29"/>
  <c r="N28" i="29"/>
  <c r="N27" i="29"/>
  <c r="N23" i="29"/>
  <c r="N22" i="29"/>
  <c r="N25" i="29"/>
  <c r="N26" i="29"/>
  <c r="I30" i="26"/>
  <c r="J30" i="26"/>
  <c r="K30" i="26"/>
  <c r="L30" i="26"/>
  <c r="M30" i="26"/>
  <c r="AB30" i="24" l="1"/>
  <c r="AB25" i="24"/>
  <c r="AB26" i="24"/>
  <c r="AB27" i="24"/>
  <c r="AB28" i="24"/>
  <c r="AB29" i="24"/>
  <c r="AB24" i="24"/>
  <c r="AB23" i="24"/>
  <c r="N108" i="24"/>
  <c r="N26" i="30"/>
  <c r="N24" i="30"/>
  <c r="N30" i="16"/>
  <c r="N78" i="18"/>
  <c r="N67" i="24"/>
  <c r="N88" i="24"/>
  <c r="N31" i="18"/>
  <c r="P32" i="24"/>
  <c r="Q26" i="24" s="1"/>
  <c r="N27" i="30"/>
  <c r="N25" i="30"/>
  <c r="N32" i="31"/>
  <c r="N29" i="30"/>
  <c r="N32" i="30"/>
  <c r="N31" i="30"/>
  <c r="N33" i="30"/>
  <c r="N30" i="30"/>
  <c r="N28" i="30"/>
  <c r="N32" i="17"/>
  <c r="N76" i="16"/>
  <c r="N75" i="30"/>
  <c r="N76" i="30"/>
  <c r="N77" i="30"/>
  <c r="N78" i="30"/>
  <c r="N74" i="30"/>
  <c r="N73" i="30"/>
  <c r="N72" i="30"/>
  <c r="N80" i="30"/>
  <c r="N30" i="29"/>
  <c r="N34" i="30" l="1"/>
  <c r="N81" i="30"/>
  <c r="M18" i="30" l="1"/>
  <c r="M17" i="30"/>
  <c r="M15" i="30"/>
  <c r="M13" i="30"/>
  <c r="M12" i="30"/>
  <c r="M10" i="30"/>
  <c r="M9" i="30"/>
  <c r="M14" i="30" l="1"/>
  <c r="M58" i="30"/>
  <c r="M59" i="30"/>
  <c r="M60" i="30"/>
  <c r="M61" i="30"/>
  <c r="M62" i="30"/>
  <c r="M63" i="30"/>
  <c r="M65" i="30"/>
  <c r="M66" i="30"/>
  <c r="M11" i="30"/>
  <c r="M17" i="29"/>
  <c r="D29" i="24" s="1"/>
  <c r="M52" i="16"/>
  <c r="M17" i="16"/>
  <c r="M28" i="29" l="1"/>
  <c r="M29" i="29"/>
  <c r="M27" i="16"/>
  <c r="M23" i="29"/>
  <c r="M24" i="29"/>
  <c r="M25" i="29"/>
  <c r="M22" i="29"/>
  <c r="M26" i="29"/>
  <c r="M27" i="29"/>
  <c r="M22" i="16"/>
  <c r="M23" i="16"/>
  <c r="M25" i="16"/>
  <c r="M28" i="16"/>
  <c r="M29" i="16"/>
  <c r="M24" i="16"/>
  <c r="M26" i="16"/>
  <c r="M30" i="29" l="1"/>
  <c r="M30" i="16"/>
  <c r="G17" i="26"/>
  <c r="V12" i="18"/>
  <c r="V18" i="18" l="1"/>
  <c r="V25" i="18" s="1"/>
  <c r="M18" i="18"/>
  <c r="L18" i="18"/>
  <c r="D27" i="24" l="1"/>
  <c r="V27" i="18"/>
  <c r="V30" i="18"/>
  <c r="V24" i="18"/>
  <c r="V28" i="18"/>
  <c r="V29" i="18"/>
  <c r="V23" i="18"/>
  <c r="V26" i="18"/>
  <c r="M25" i="18"/>
  <c r="M65" i="18"/>
  <c r="M30" i="18"/>
  <c r="M29" i="18"/>
  <c r="M27" i="18"/>
  <c r="M28" i="18"/>
  <c r="M23" i="18"/>
  <c r="M26" i="18"/>
  <c r="M24" i="18"/>
  <c r="D28" i="24" l="1"/>
  <c r="M31" i="18"/>
  <c r="M77" i="18"/>
  <c r="M70" i="18"/>
  <c r="M75" i="18"/>
  <c r="M73" i="18"/>
  <c r="M71" i="18"/>
  <c r="M74" i="18"/>
  <c r="M76" i="18"/>
  <c r="M72" i="18"/>
  <c r="M78" i="18" l="1"/>
  <c r="L58" i="30" l="1"/>
  <c r="L59" i="30"/>
  <c r="L60" i="30"/>
  <c r="L61" i="30"/>
  <c r="L62" i="30"/>
  <c r="L63" i="30"/>
  <c r="L65" i="30"/>
  <c r="L66" i="30"/>
  <c r="V15" i="31"/>
  <c r="L9" i="30"/>
  <c r="L10" i="30"/>
  <c r="L11" i="30"/>
  <c r="L12" i="30"/>
  <c r="L13" i="30"/>
  <c r="L14" i="30"/>
  <c r="L15" i="30"/>
  <c r="L17" i="30"/>
  <c r="L18" i="30"/>
  <c r="V18" i="31" l="1"/>
  <c r="V29" i="31"/>
  <c r="V15" i="17"/>
  <c r="M62" i="16"/>
  <c r="D23" i="24" s="1"/>
  <c r="V59" i="16"/>
  <c r="M16" i="30"/>
  <c r="M64" i="30"/>
  <c r="M18" i="31"/>
  <c r="D24" i="24" s="1"/>
  <c r="L64" i="30"/>
  <c r="L16" i="30"/>
  <c r="F58" i="19"/>
  <c r="G58" i="19"/>
  <c r="H58" i="19"/>
  <c r="I58" i="19"/>
  <c r="J58" i="19"/>
  <c r="K58" i="19"/>
  <c r="L58" i="19"/>
  <c r="M58" i="19"/>
  <c r="F56" i="19"/>
  <c r="G56" i="19"/>
  <c r="H56" i="19"/>
  <c r="I56" i="19"/>
  <c r="J56" i="19"/>
  <c r="K56" i="19"/>
  <c r="L56" i="19"/>
  <c r="M56" i="19"/>
  <c r="E56" i="19"/>
  <c r="F55" i="19"/>
  <c r="G55" i="19"/>
  <c r="H55" i="19"/>
  <c r="I55" i="19"/>
  <c r="J55" i="19"/>
  <c r="K55" i="19"/>
  <c r="E55" i="19"/>
  <c r="E57" i="19"/>
  <c r="F57" i="19"/>
  <c r="G57" i="19"/>
  <c r="H57" i="19"/>
  <c r="I57" i="19"/>
  <c r="J57" i="19"/>
  <c r="K57" i="19"/>
  <c r="L57" i="19"/>
  <c r="M57" i="19"/>
  <c r="M18" i="17" l="1"/>
  <c r="D26" i="24" s="1"/>
  <c r="V30" i="31"/>
  <c r="V26" i="31"/>
  <c r="V31" i="31"/>
  <c r="V24" i="31"/>
  <c r="V25" i="31"/>
  <c r="V23" i="31"/>
  <c r="V28" i="31"/>
  <c r="V27" i="31"/>
  <c r="M67" i="30"/>
  <c r="M78" i="30" s="1"/>
  <c r="M19" i="30"/>
  <c r="M31" i="30" s="1"/>
  <c r="M29" i="31"/>
  <c r="M29" i="17"/>
  <c r="M73" i="16"/>
  <c r="M24" i="31"/>
  <c r="M31" i="31"/>
  <c r="M23" i="31"/>
  <c r="M30" i="31"/>
  <c r="M28" i="31"/>
  <c r="M27" i="31"/>
  <c r="M25" i="31"/>
  <c r="M26" i="31"/>
  <c r="M24" i="17"/>
  <c r="M31" i="17"/>
  <c r="M23" i="17"/>
  <c r="M30" i="17"/>
  <c r="M25" i="17"/>
  <c r="M28" i="17"/>
  <c r="M27" i="17"/>
  <c r="M26" i="17"/>
  <c r="M75" i="16"/>
  <c r="M67" i="16"/>
  <c r="M74" i="16"/>
  <c r="M72" i="16"/>
  <c r="M71" i="16"/>
  <c r="M70" i="16"/>
  <c r="M69" i="16"/>
  <c r="M68" i="16"/>
  <c r="V32" i="31" l="1"/>
  <c r="M29" i="30"/>
  <c r="M26" i="30"/>
  <c r="M28" i="30"/>
  <c r="M30" i="30"/>
  <c r="M27" i="30"/>
  <c r="M24" i="30"/>
  <c r="M32" i="30"/>
  <c r="M25" i="30"/>
  <c r="M33" i="30"/>
  <c r="M74" i="30"/>
  <c r="M72" i="30"/>
  <c r="M76" i="30"/>
  <c r="M77" i="30"/>
  <c r="M80" i="30"/>
  <c r="M79" i="30"/>
  <c r="M73" i="30"/>
  <c r="M75" i="30"/>
  <c r="M32" i="31"/>
  <c r="M32" i="17"/>
  <c r="M76" i="16"/>
  <c r="K66" i="30"/>
  <c r="V66" i="30" s="1"/>
  <c r="K65" i="30"/>
  <c r="V65" i="30" s="1"/>
  <c r="K64" i="30"/>
  <c r="V64" i="30" s="1"/>
  <c r="K63" i="30"/>
  <c r="V63" i="30" s="1"/>
  <c r="K62" i="30"/>
  <c r="V62" i="30" s="1"/>
  <c r="K61" i="30"/>
  <c r="V61" i="30" s="1"/>
  <c r="K60" i="30"/>
  <c r="V60" i="30" s="1"/>
  <c r="K59" i="30"/>
  <c r="V59" i="30" s="1"/>
  <c r="K58" i="30"/>
  <c r="V58" i="30" s="1"/>
  <c r="G18" i="30"/>
  <c r="F18" i="30"/>
  <c r="H18" i="30"/>
  <c r="K14" i="30"/>
  <c r="V14" i="30" s="1"/>
  <c r="J10" i="30"/>
  <c r="I10" i="30"/>
  <c r="H10" i="30"/>
  <c r="G10" i="30"/>
  <c r="F10" i="30"/>
  <c r="E10" i="30"/>
  <c r="D10" i="30"/>
  <c r="J9" i="30"/>
  <c r="I9" i="30"/>
  <c r="H9" i="30"/>
  <c r="G9" i="30"/>
  <c r="F9" i="30"/>
  <c r="E9" i="30"/>
  <c r="D9" i="30"/>
  <c r="C9" i="30"/>
  <c r="K10" i="30"/>
  <c r="V10" i="30" s="1"/>
  <c r="U13" i="16"/>
  <c r="U12" i="16"/>
  <c r="U11" i="16"/>
  <c r="U10" i="16"/>
  <c r="E24" i="19"/>
  <c r="E26" i="19"/>
  <c r="E25" i="19"/>
  <c r="V67" i="30" l="1"/>
  <c r="M81" i="30"/>
  <c r="M34" i="30"/>
  <c r="V76" i="30" l="1"/>
  <c r="V75" i="30"/>
  <c r="V74" i="30"/>
  <c r="V77" i="30"/>
  <c r="V79" i="30"/>
  <c r="V80" i="30"/>
  <c r="V78" i="30"/>
  <c r="V72" i="30"/>
  <c r="V73" i="30"/>
  <c r="V57" i="18"/>
  <c r="K18" i="18"/>
  <c r="F40" i="26"/>
  <c r="G40" i="26"/>
  <c r="D40" i="26"/>
  <c r="C40" i="26"/>
  <c r="U9" i="29"/>
  <c r="I18" i="19"/>
  <c r="K28" i="18" l="1"/>
  <c r="K30" i="18"/>
  <c r="K29" i="18"/>
  <c r="K23" i="18"/>
  <c r="K24" i="18"/>
  <c r="K25" i="18"/>
  <c r="K26" i="18"/>
  <c r="K27" i="18"/>
  <c r="H18" i="19"/>
  <c r="O18" i="19" s="1"/>
  <c r="G18" i="19"/>
  <c r="K18" i="19"/>
  <c r="L18" i="19"/>
  <c r="J18" i="19"/>
  <c r="K31" i="18" l="1"/>
  <c r="M18" i="19"/>
  <c r="N19" i="19" s="1"/>
  <c r="I31" i="24"/>
  <c r="J31" i="24"/>
  <c r="K31" i="24"/>
  <c r="L31" i="24"/>
  <c r="Z31" i="24"/>
  <c r="K9" i="30"/>
  <c r="V9" i="30" s="1"/>
  <c r="V61" i="18"/>
  <c r="V59" i="18"/>
  <c r="V58" i="18"/>
  <c r="K11" i="30"/>
  <c r="V11" i="30" s="1"/>
  <c r="K12" i="30"/>
  <c r="V12" i="30" s="1"/>
  <c r="K13" i="30"/>
  <c r="V13" i="30" s="1"/>
  <c r="K15" i="30"/>
  <c r="V15" i="30" s="1"/>
  <c r="K16" i="30"/>
  <c r="V16" i="30" s="1"/>
  <c r="K17" i="30"/>
  <c r="V17" i="30" s="1"/>
  <c r="K18" i="30"/>
  <c r="V18" i="30" s="1"/>
  <c r="V19" i="30" l="1"/>
  <c r="K19" i="30"/>
  <c r="V12" i="16"/>
  <c r="V24" i="30" l="1"/>
  <c r="V28" i="30"/>
  <c r="V30" i="30"/>
  <c r="V32" i="30"/>
  <c r="V25" i="30"/>
  <c r="V27" i="30"/>
  <c r="V29" i="30"/>
  <c r="V31" i="30"/>
  <c r="V26" i="30"/>
  <c r="V33" i="30"/>
  <c r="V10" i="16"/>
  <c r="V63" i="18"/>
  <c r="U13" i="31"/>
  <c r="T13" i="31"/>
  <c r="S13" i="31"/>
  <c r="F18" i="17"/>
  <c r="F28" i="17" s="1"/>
  <c r="E18" i="17"/>
  <c r="E28" i="17" s="1"/>
  <c r="E18" i="30"/>
  <c r="J15" i="30"/>
  <c r="S81" i="30"/>
  <c r="B73" i="30"/>
  <c r="B74" i="30"/>
  <c r="B75" i="30"/>
  <c r="B76" i="30"/>
  <c r="B77" i="30"/>
  <c r="B78" i="30"/>
  <c r="B79" i="30"/>
  <c r="B80" i="30"/>
  <c r="B81" i="30"/>
  <c r="B72" i="30"/>
  <c r="B25" i="30"/>
  <c r="B26" i="30"/>
  <c r="B27" i="30"/>
  <c r="B28" i="30"/>
  <c r="B29" i="30"/>
  <c r="B30" i="30"/>
  <c r="B31" i="30"/>
  <c r="B32" i="30"/>
  <c r="B33" i="30"/>
  <c r="B34" i="30"/>
  <c r="B24" i="30"/>
  <c r="S57" i="30"/>
  <c r="S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V81" i="30"/>
  <c r="D17" i="16"/>
  <c r="D26" i="16" s="1"/>
  <c r="E17" i="16"/>
  <c r="E24" i="16" s="1"/>
  <c r="F17" i="16"/>
  <c r="F22" i="16" s="1"/>
  <c r="G17" i="16"/>
  <c r="G28" i="16" s="1"/>
  <c r="H17" i="16"/>
  <c r="H26" i="16" s="1"/>
  <c r="I17" i="16"/>
  <c r="I24" i="16" s="1"/>
  <c r="J17" i="16"/>
  <c r="J22" i="16" s="1"/>
  <c r="J29" i="16"/>
  <c r="C17" i="16"/>
  <c r="C28" i="16" s="1"/>
  <c r="L17" i="16"/>
  <c r="U56" i="16"/>
  <c r="U53" i="16"/>
  <c r="U54" i="16"/>
  <c r="U55" i="16"/>
  <c r="U57" i="16"/>
  <c r="U58" i="16"/>
  <c r="U59" i="16"/>
  <c r="U60" i="16"/>
  <c r="U61" i="16"/>
  <c r="L17" i="22"/>
  <c r="U10" i="17"/>
  <c r="B30" i="31"/>
  <c r="B29" i="31"/>
  <c r="B28" i="31"/>
  <c r="B26" i="31"/>
  <c r="B25" i="31"/>
  <c r="B24" i="31"/>
  <c r="B23" i="31"/>
  <c r="S8" i="31"/>
  <c r="S9" i="18"/>
  <c r="V31" i="18"/>
  <c r="H65" i="18"/>
  <c r="H75" i="18" s="1"/>
  <c r="H74" i="18"/>
  <c r="I65" i="18"/>
  <c r="J17" i="29"/>
  <c r="J28" i="29" s="1"/>
  <c r="T9" i="29"/>
  <c r="J17" i="25"/>
  <c r="J106" i="24" s="1"/>
  <c r="I17" i="25"/>
  <c r="I106" i="24" s="1"/>
  <c r="H17" i="25"/>
  <c r="U14" i="16"/>
  <c r="U15" i="16"/>
  <c r="U16" i="16"/>
  <c r="J62" i="16"/>
  <c r="J74" i="16" s="1"/>
  <c r="J73" i="16"/>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U11" i="31"/>
  <c r="U14" i="31"/>
  <c r="U9" i="31"/>
  <c r="U10" i="31"/>
  <c r="U12" i="31"/>
  <c r="U15" i="31"/>
  <c r="U16" i="31"/>
  <c r="U17" i="31"/>
  <c r="U14" i="17"/>
  <c r="U13" i="17"/>
  <c r="U17" i="17"/>
  <c r="U11" i="17"/>
  <c r="U9" i="17"/>
  <c r="U12" i="17"/>
  <c r="U15" i="17"/>
  <c r="U16" i="17"/>
  <c r="U10" i="29"/>
  <c r="U11" i="29"/>
  <c r="U12" i="29"/>
  <c r="U13" i="29"/>
  <c r="U14" i="29"/>
  <c r="U15" i="29"/>
  <c r="U16" i="29"/>
  <c r="M26" i="20"/>
  <c r="J26" i="20"/>
  <c r="U58" i="18"/>
  <c r="U59" i="18"/>
  <c r="U60" i="18"/>
  <c r="U61" i="18"/>
  <c r="U62" i="18"/>
  <c r="U64" i="18"/>
  <c r="U11" i="18"/>
  <c r="U10" i="18"/>
  <c r="U12" i="18"/>
  <c r="U13" i="18"/>
  <c r="U14" i="18"/>
  <c r="U15" i="18"/>
  <c r="U16" i="18"/>
  <c r="U17" i="18"/>
  <c r="V157" i="24"/>
  <c r="V158" i="24"/>
  <c r="V159" i="24"/>
  <c r="AB158" i="24"/>
  <c r="AB157" i="24"/>
  <c r="AB159" i="24"/>
  <c r="AA157" i="24"/>
  <c r="AA158" i="24"/>
  <c r="AA159" i="24"/>
  <c r="M157" i="24"/>
  <c r="M158" i="24"/>
  <c r="M159" i="24"/>
  <c r="G157" i="24"/>
  <c r="G158" i="24"/>
  <c r="G159" i="24"/>
  <c r="L157" i="24"/>
  <c r="L158" i="24"/>
  <c r="L159" i="24"/>
  <c r="AB127" i="24"/>
  <c r="AB128" i="24"/>
  <c r="AB129" i="24"/>
  <c r="V127" i="24"/>
  <c r="V128" i="24"/>
  <c r="V129" i="24"/>
  <c r="AA127" i="24"/>
  <c r="AA128" i="24"/>
  <c r="AA129" i="24"/>
  <c r="M127" i="24"/>
  <c r="M128" i="24"/>
  <c r="M129" i="24"/>
  <c r="G127" i="24"/>
  <c r="G128" i="24"/>
  <c r="G129" i="24"/>
  <c r="L127" i="24"/>
  <c r="L128" i="24"/>
  <c r="L129" i="24"/>
  <c r="M38" i="23"/>
  <c r="N39" i="23" s="1"/>
  <c r="G38" i="23"/>
  <c r="M30" i="22"/>
  <c r="M87" i="24"/>
  <c r="L38" i="23"/>
  <c r="L30" i="22"/>
  <c r="L86" i="24" s="1"/>
  <c r="L87" i="24"/>
  <c r="G30" i="22"/>
  <c r="G30" i="26"/>
  <c r="M66" i="24"/>
  <c r="M17" i="21"/>
  <c r="M17" i="25"/>
  <c r="M17" i="26"/>
  <c r="M40" i="26"/>
  <c r="G17" i="20"/>
  <c r="M23" i="20"/>
  <c r="M24" i="20"/>
  <c r="L17" i="21"/>
  <c r="L107" i="24" s="1"/>
  <c r="G17" i="21"/>
  <c r="G107" i="24" s="1"/>
  <c r="G17" i="25"/>
  <c r="G106" i="24" s="1"/>
  <c r="L17" i="25"/>
  <c r="L106" i="24" s="1"/>
  <c r="M27" i="19"/>
  <c r="M26" i="19"/>
  <c r="M25" i="19"/>
  <c r="M24" i="19"/>
  <c r="M38" i="22"/>
  <c r="M37" i="22"/>
  <c r="M36" i="22"/>
  <c r="M35" i="22"/>
  <c r="G37" i="22"/>
  <c r="G36" i="22"/>
  <c r="G35" i="22"/>
  <c r="G17" i="22"/>
  <c r="G18" i="22" s="1"/>
  <c r="M17" i="22"/>
  <c r="N18" i="22" s="1"/>
  <c r="M46" i="23"/>
  <c r="G45" i="23"/>
  <c r="M45" i="23"/>
  <c r="G44" i="23"/>
  <c r="M44" i="23"/>
  <c r="G43" i="23"/>
  <c r="M43" i="23"/>
  <c r="G25" i="23"/>
  <c r="M25" i="23"/>
  <c r="N26" i="23" s="1"/>
  <c r="L25" i="23"/>
  <c r="F30" i="22"/>
  <c r="F17" i="21"/>
  <c r="F107" i="24" s="1"/>
  <c r="F30" i="26"/>
  <c r="F87" i="24" s="1"/>
  <c r="L66" i="24"/>
  <c r="B61" i="16"/>
  <c r="Z30" i="24" s="1"/>
  <c r="B60" i="16"/>
  <c r="Z29" i="24" s="1"/>
  <c r="B59" i="16"/>
  <c r="Z28" i="24" s="1"/>
  <c r="B58" i="16"/>
  <c r="Z27" i="24" s="1"/>
  <c r="B57" i="16"/>
  <c r="Z26" i="24" s="1"/>
  <c r="Z25" i="24"/>
  <c r="B55" i="16"/>
  <c r="Z24" i="24" s="1"/>
  <c r="B54" i="16"/>
  <c r="Z23" i="24" s="1"/>
  <c r="B53" i="16"/>
  <c r="Z22" i="24" s="1"/>
  <c r="F17" i="29"/>
  <c r="F25" i="29" s="1"/>
  <c r="I17" i="29"/>
  <c r="I22" i="29" s="1"/>
  <c r="F65" i="18"/>
  <c r="F18" i="18"/>
  <c r="F23" i="18" s="1"/>
  <c r="I18" i="18"/>
  <c r="I23" i="18" s="1"/>
  <c r="J18" i="18"/>
  <c r="J28" i="18" s="1"/>
  <c r="I18" i="17"/>
  <c r="I23" i="17" s="1"/>
  <c r="J18" i="17"/>
  <c r="J23" i="17" s="1"/>
  <c r="J18" i="31"/>
  <c r="J24" i="31" s="1"/>
  <c r="F62" i="16"/>
  <c r="F75" i="16" s="1"/>
  <c r="F18" i="31"/>
  <c r="F27" i="31" s="1"/>
  <c r="I18" i="31"/>
  <c r="I25" i="31" s="1"/>
  <c r="I62" i="16"/>
  <c r="I68" i="16" s="1"/>
  <c r="J23" i="29"/>
  <c r="J24" i="29"/>
  <c r="J25" i="29"/>
  <c r="J26" i="29"/>
  <c r="J27" i="29"/>
  <c r="V18" i="17"/>
  <c r="J28" i="17"/>
  <c r="D30" i="26"/>
  <c r="D87" i="24" s="1"/>
  <c r="E30" i="26"/>
  <c r="E87" i="24" s="1"/>
  <c r="H30" i="26"/>
  <c r="H31" i="26" s="1"/>
  <c r="I87" i="24"/>
  <c r="J87" i="24"/>
  <c r="K87" i="24"/>
  <c r="C30" i="26"/>
  <c r="C87" i="24" s="1"/>
  <c r="D30" i="22"/>
  <c r="D86" i="24" s="1"/>
  <c r="E30" i="22"/>
  <c r="E86" i="24"/>
  <c r="H30" i="22"/>
  <c r="I30" i="22"/>
  <c r="I86" i="24" s="1"/>
  <c r="J30" i="22"/>
  <c r="K30" i="22"/>
  <c r="K86" i="24" s="1"/>
  <c r="C30" i="22"/>
  <c r="C86" i="24" s="1"/>
  <c r="D38" i="23"/>
  <c r="E38" i="23"/>
  <c r="E85" i="24" s="1"/>
  <c r="H38" i="23"/>
  <c r="I38" i="23"/>
  <c r="J38" i="23"/>
  <c r="J64" i="24" s="1"/>
  <c r="K38" i="23"/>
  <c r="C38" i="23"/>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L67" i="30"/>
  <c r="K67" i="30"/>
  <c r="S66" i="30"/>
  <c r="S80" i="30" s="1"/>
  <c r="S65" i="30"/>
  <c r="S79" i="30" s="1"/>
  <c r="S64" i="30"/>
  <c r="S78" i="30" s="1"/>
  <c r="S63" i="30"/>
  <c r="S77" i="30" s="1"/>
  <c r="S62" i="30"/>
  <c r="S76" i="30" s="1"/>
  <c r="S61" i="30"/>
  <c r="S75" i="30" s="1"/>
  <c r="S60" i="30"/>
  <c r="S74" i="30" s="1"/>
  <c r="S59" i="30"/>
  <c r="S73" i="30" s="1"/>
  <c r="S58" i="30"/>
  <c r="S72" i="30" s="1"/>
  <c r="K62" i="16"/>
  <c r="L62" i="16"/>
  <c r="K18" i="17"/>
  <c r="L18" i="17"/>
  <c r="H18" i="18"/>
  <c r="H28" i="18" s="1"/>
  <c r="E65" i="18"/>
  <c r="E18" i="18"/>
  <c r="E24" i="18" s="1"/>
  <c r="K17" i="29"/>
  <c r="L17" i="29"/>
  <c r="H17" i="29"/>
  <c r="I28" i="31"/>
  <c r="I29" i="31"/>
  <c r="I25" i="18"/>
  <c r="I27" i="18"/>
  <c r="I67" i="16"/>
  <c r="I69" i="16"/>
  <c r="I73" i="16"/>
  <c r="H18" i="17"/>
  <c r="H24" i="17" s="1"/>
  <c r="Y157" i="24"/>
  <c r="Y158" i="24"/>
  <c r="Y159" i="24"/>
  <c r="X157" i="24"/>
  <c r="X158" i="24"/>
  <c r="X159" i="24"/>
  <c r="W127" i="24"/>
  <c r="W128" i="24"/>
  <c r="AD128" i="24" s="1"/>
  <c r="W129" i="24"/>
  <c r="AD129" i="24" s="1"/>
  <c r="H157" i="24"/>
  <c r="H158" i="24"/>
  <c r="O158" i="24" s="1"/>
  <c r="H159" i="24"/>
  <c r="O159" i="24" s="1"/>
  <c r="J127" i="24"/>
  <c r="J128" i="24"/>
  <c r="J129" i="24"/>
  <c r="H18" i="31"/>
  <c r="H30" i="31" s="1"/>
  <c r="G18" i="31"/>
  <c r="G31" i="31" s="1"/>
  <c r="T9" i="31"/>
  <c r="T10" i="31"/>
  <c r="T11" i="31"/>
  <c r="T12" i="31"/>
  <c r="T14" i="31"/>
  <c r="T15" i="31"/>
  <c r="T16" i="31"/>
  <c r="T17" i="31"/>
  <c r="E18" i="31"/>
  <c r="D18" i="31"/>
  <c r="C18" i="31"/>
  <c r="S17" i="31"/>
  <c r="S31" i="31" s="1"/>
  <c r="B31" i="31"/>
  <c r="S16" i="31"/>
  <c r="S30" i="31" s="1"/>
  <c r="S15" i="31"/>
  <c r="S29" i="31" s="1"/>
  <c r="S14" i="31"/>
  <c r="S28" i="31" s="1"/>
  <c r="S12" i="31"/>
  <c r="S26" i="31" s="1"/>
  <c r="S11" i="31"/>
  <c r="S25" i="31" s="1"/>
  <c r="S10" i="31"/>
  <c r="S24" i="31" s="1"/>
  <c r="S9" i="31"/>
  <c r="S23" i="31" s="1"/>
  <c r="K18" i="31"/>
  <c r="L18" i="31"/>
  <c r="B3" i="31"/>
  <c r="B2" i="31"/>
  <c r="L19" i="30"/>
  <c r="H62" i="16"/>
  <c r="T12" i="17"/>
  <c r="T9" i="17"/>
  <c r="T10" i="17"/>
  <c r="T11" i="17"/>
  <c r="T13" i="17"/>
  <c r="T14" i="17"/>
  <c r="T15" i="17"/>
  <c r="T16" i="17"/>
  <c r="T17" i="17"/>
  <c r="H29" i="17"/>
  <c r="D65" i="18"/>
  <c r="D18" i="18"/>
  <c r="D25" i="18" s="1"/>
  <c r="G17" i="29"/>
  <c r="G22" i="29" s="1"/>
  <c r="G18" i="18"/>
  <c r="G18" i="17"/>
  <c r="G28" i="17" s="1"/>
  <c r="G62" i="16"/>
  <c r="G75" i="16" s="1"/>
  <c r="D18" i="17"/>
  <c r="D27" i="17" s="1"/>
  <c r="C18" i="17"/>
  <c r="C26" i="17" s="1"/>
  <c r="S12" i="17"/>
  <c r="S9" i="30"/>
  <c r="S24" i="30" s="1"/>
  <c r="S13" i="30"/>
  <c r="S28" i="30" s="1"/>
  <c r="S18" i="30"/>
  <c r="S33" i="30" s="1"/>
  <c r="S17" i="30"/>
  <c r="S32" i="30" s="1"/>
  <c r="S16" i="30"/>
  <c r="S31" i="30" s="1"/>
  <c r="S15" i="30"/>
  <c r="S30" i="30" s="1"/>
  <c r="S14" i="30"/>
  <c r="S29" i="30" s="1"/>
  <c r="S12" i="30"/>
  <c r="S27" i="30" s="1"/>
  <c r="S11" i="30"/>
  <c r="S26" i="30" s="1"/>
  <c r="S10" i="30"/>
  <c r="S25" i="30" s="1"/>
  <c r="B3" i="30"/>
  <c r="B2" i="30"/>
  <c r="F25" i="23"/>
  <c r="F17" i="22"/>
  <c r="E25" i="23"/>
  <c r="E17" i="22"/>
  <c r="C65" i="18"/>
  <c r="T56" i="16"/>
  <c r="T53" i="16"/>
  <c r="T54" i="16"/>
  <c r="T55" i="16"/>
  <c r="T57" i="16"/>
  <c r="T58" i="16"/>
  <c r="T59" i="16"/>
  <c r="T60" i="16"/>
  <c r="T61" i="16"/>
  <c r="D62" i="16"/>
  <c r="D70" i="16" s="1"/>
  <c r="E62" i="16"/>
  <c r="E70" i="16" s="1"/>
  <c r="C62" i="16"/>
  <c r="C70" i="16" s="1"/>
  <c r="T10" i="29"/>
  <c r="T11" i="29"/>
  <c r="T12" i="29"/>
  <c r="T13" i="29"/>
  <c r="T14" i="29"/>
  <c r="T15" i="29"/>
  <c r="T16" i="29"/>
  <c r="D17" i="29"/>
  <c r="D23" i="29" s="1"/>
  <c r="E17" i="29"/>
  <c r="E27" i="29" s="1"/>
  <c r="G23" i="29"/>
  <c r="F24" i="29"/>
  <c r="G25" i="29"/>
  <c r="G27" i="29"/>
  <c r="G29" i="29"/>
  <c r="C17" i="29"/>
  <c r="C29" i="29" s="1"/>
  <c r="C24" i="29"/>
  <c r="C25" i="29"/>
  <c r="C27" i="29"/>
  <c r="S29" i="29"/>
  <c r="S28" i="29"/>
  <c r="S27" i="29"/>
  <c r="S26" i="29"/>
  <c r="S25" i="29"/>
  <c r="S24" i="29"/>
  <c r="S23" i="29"/>
  <c r="S22" i="29"/>
  <c r="B66" i="18"/>
  <c r="H40" i="26"/>
  <c r="I40" i="26"/>
  <c r="J40" i="26"/>
  <c r="K40" i="26"/>
  <c r="L40" i="26"/>
  <c r="E40" i="26"/>
  <c r="G26" i="19"/>
  <c r="H26" i="19"/>
  <c r="I26" i="19"/>
  <c r="J26" i="19"/>
  <c r="K26" i="19"/>
  <c r="L26" i="19"/>
  <c r="F18" i="19"/>
  <c r="L27" i="19"/>
  <c r="G27" i="19"/>
  <c r="H27" i="19"/>
  <c r="I27" i="19"/>
  <c r="J27" i="19"/>
  <c r="K27" i="19"/>
  <c r="F27" i="19"/>
  <c r="G25" i="19"/>
  <c r="H25" i="19"/>
  <c r="I25" i="19"/>
  <c r="J25" i="19"/>
  <c r="K25" i="19"/>
  <c r="L25" i="19"/>
  <c r="F25" i="19"/>
  <c r="G24" i="19"/>
  <c r="H24" i="19"/>
  <c r="I24" i="19"/>
  <c r="J24" i="19"/>
  <c r="K24" i="19"/>
  <c r="L24" i="19"/>
  <c r="F24" i="19"/>
  <c r="E18" i="19"/>
  <c r="E17" i="21"/>
  <c r="E107" i="24" s="1"/>
  <c r="D18" i="19"/>
  <c r="D28" i="19" s="1"/>
  <c r="D17" i="21"/>
  <c r="D107" i="24" s="1"/>
  <c r="C18" i="19"/>
  <c r="C17" i="21"/>
  <c r="C107" i="24" s="1"/>
  <c r="T58" i="18"/>
  <c r="T59" i="18"/>
  <c r="T61" i="18"/>
  <c r="T62" i="18"/>
  <c r="T63" i="18"/>
  <c r="T64" i="18"/>
  <c r="T57" i="18"/>
  <c r="T13" i="18"/>
  <c r="T10" i="18"/>
  <c r="T11" i="18"/>
  <c r="T12" i="18"/>
  <c r="T14" i="18"/>
  <c r="T15" i="18"/>
  <c r="T16" i="18"/>
  <c r="T17" i="18"/>
  <c r="S64" i="18"/>
  <c r="S77" i="18" s="1"/>
  <c r="B77" i="18"/>
  <c r="S63" i="18"/>
  <c r="S76" i="18" s="1"/>
  <c r="B76" i="18"/>
  <c r="S62" i="18"/>
  <c r="S75" i="18" s="1"/>
  <c r="B75" i="18"/>
  <c r="S61" i="18"/>
  <c r="S74" i="18" s="1"/>
  <c r="B74" i="18"/>
  <c r="S60" i="18"/>
  <c r="S73" i="18" s="1"/>
  <c r="B73" i="18"/>
  <c r="S59" i="18"/>
  <c r="S72" i="18" s="1"/>
  <c r="B72" i="18"/>
  <c r="S58" i="18"/>
  <c r="S71" i="18" s="1"/>
  <c r="B71" i="18"/>
  <c r="S57" i="18"/>
  <c r="S70" i="18" s="1"/>
  <c r="B70" i="18"/>
  <c r="E23" i="18"/>
  <c r="E25" i="18"/>
  <c r="E28" i="18"/>
  <c r="E29" i="18"/>
  <c r="E30" i="18"/>
  <c r="F26" i="18"/>
  <c r="F27" i="18"/>
  <c r="F28" i="18"/>
  <c r="F29" i="18"/>
  <c r="F30" i="18"/>
  <c r="G23" i="18"/>
  <c r="G24" i="18"/>
  <c r="G26" i="18"/>
  <c r="G27" i="18"/>
  <c r="G29" i="18"/>
  <c r="C18" i="18"/>
  <c r="C24" i="18" s="1"/>
  <c r="S11" i="18"/>
  <c r="S24" i="18" s="1"/>
  <c r="S12" i="18"/>
  <c r="S25" i="18" s="1"/>
  <c r="S13" i="18"/>
  <c r="S26" i="18" s="1"/>
  <c r="S14" i="18"/>
  <c r="S27" i="18" s="1"/>
  <c r="S15" i="18"/>
  <c r="S28" i="18" s="1"/>
  <c r="S16" i="18"/>
  <c r="S29" i="18" s="1"/>
  <c r="S17" i="18"/>
  <c r="S30" i="18" s="1"/>
  <c r="S10" i="18"/>
  <c r="S23" i="18" s="1"/>
  <c r="B29" i="18"/>
  <c r="B30" i="18"/>
  <c r="B24" i="18"/>
  <c r="B25" i="18"/>
  <c r="B26" i="18"/>
  <c r="B27" i="18"/>
  <c r="B28" i="18"/>
  <c r="B23" i="18"/>
  <c r="E24" i="17"/>
  <c r="E25" i="17"/>
  <c r="G25" i="17"/>
  <c r="E27" i="17"/>
  <c r="E30" i="17"/>
  <c r="G30" i="17"/>
  <c r="C25" i="17"/>
  <c r="F67" i="16"/>
  <c r="F68" i="16"/>
  <c r="F69" i="16"/>
  <c r="F71" i="16"/>
  <c r="F72" i="16"/>
  <c r="F73" i="16"/>
  <c r="F74" i="16"/>
  <c r="E71" i="16"/>
  <c r="E72" i="16"/>
  <c r="D69" i="16"/>
  <c r="D71" i="16"/>
  <c r="D75" i="16"/>
  <c r="T9" i="16"/>
  <c r="T10" i="16"/>
  <c r="T11" i="16"/>
  <c r="T12" i="16"/>
  <c r="T13" i="16"/>
  <c r="T14" i="16"/>
  <c r="T15" i="16"/>
  <c r="T16" i="16"/>
  <c r="D17" i="20"/>
  <c r="D27" i="20" s="1"/>
  <c r="E17" i="20"/>
  <c r="E27" i="20" s="1"/>
  <c r="F17" i="20"/>
  <c r="F27" i="20" s="1"/>
  <c r="H17" i="20"/>
  <c r="H17" i="21"/>
  <c r="I17" i="20"/>
  <c r="I17" i="21"/>
  <c r="I107" i="24" s="1"/>
  <c r="J17" i="21"/>
  <c r="J107" i="24" s="1"/>
  <c r="K17" i="21"/>
  <c r="K107" i="24" s="1"/>
  <c r="D26" i="20"/>
  <c r="E26" i="20"/>
  <c r="F26" i="20"/>
  <c r="G26" i="20"/>
  <c r="I26" i="20"/>
  <c r="L26" i="20"/>
  <c r="C17" i="20"/>
  <c r="C26" i="20"/>
  <c r="D25" i="20"/>
  <c r="E25" i="20"/>
  <c r="F25" i="20"/>
  <c r="G25" i="20"/>
  <c r="C25" i="20"/>
  <c r="D24" i="20"/>
  <c r="E24" i="20"/>
  <c r="F24" i="20"/>
  <c r="G24" i="20"/>
  <c r="I24" i="20"/>
  <c r="J24" i="20"/>
  <c r="K24" i="20"/>
  <c r="L24" i="20"/>
  <c r="C24" i="20"/>
  <c r="D23" i="20"/>
  <c r="E23" i="20"/>
  <c r="F23" i="20"/>
  <c r="G23" i="20"/>
  <c r="I23" i="20"/>
  <c r="J23" i="20"/>
  <c r="K23" i="20"/>
  <c r="L23" i="20"/>
  <c r="C23" i="20"/>
  <c r="K65" i="18"/>
  <c r="L65" i="18"/>
  <c r="S159" i="24"/>
  <c r="T159" i="24"/>
  <c r="U159" i="24"/>
  <c r="W159" i="24"/>
  <c r="AD159" i="24" s="1"/>
  <c r="Z159" i="24"/>
  <c r="R159" i="24"/>
  <c r="S158" i="24"/>
  <c r="T158" i="24"/>
  <c r="U158" i="24"/>
  <c r="W158" i="24"/>
  <c r="Z158" i="24"/>
  <c r="R158" i="24"/>
  <c r="S157" i="24"/>
  <c r="T157" i="24"/>
  <c r="U157" i="24"/>
  <c r="W157" i="24"/>
  <c r="AD157" i="24" s="1"/>
  <c r="Z157" i="24"/>
  <c r="R157" i="24"/>
  <c r="D159" i="24"/>
  <c r="E159" i="24"/>
  <c r="F159" i="24"/>
  <c r="I159" i="24"/>
  <c r="J159" i="24"/>
  <c r="K159" i="24"/>
  <c r="C159" i="24"/>
  <c r="D158" i="24"/>
  <c r="E158" i="24"/>
  <c r="F158" i="24"/>
  <c r="I158" i="24"/>
  <c r="J158" i="24"/>
  <c r="K158" i="24"/>
  <c r="C158" i="24"/>
  <c r="C157" i="24"/>
  <c r="D157" i="24"/>
  <c r="E157" i="24"/>
  <c r="F157" i="24"/>
  <c r="J157" i="24"/>
  <c r="K157" i="24"/>
  <c r="S129" i="24"/>
  <c r="T129" i="24"/>
  <c r="U129" i="24"/>
  <c r="X129" i="24"/>
  <c r="Y129" i="24"/>
  <c r="Z129" i="24"/>
  <c r="R129" i="24"/>
  <c r="S128" i="24"/>
  <c r="T128" i="24"/>
  <c r="U128" i="24"/>
  <c r="X128" i="24"/>
  <c r="Y128" i="24"/>
  <c r="Z128" i="24"/>
  <c r="R128" i="24"/>
  <c r="S127" i="24"/>
  <c r="T127" i="24"/>
  <c r="X127" i="24"/>
  <c r="Y127" i="24"/>
  <c r="Z127" i="24"/>
  <c r="R127" i="24"/>
  <c r="F127" i="24"/>
  <c r="F128" i="24"/>
  <c r="F129" i="24"/>
  <c r="K17" i="25"/>
  <c r="K106" i="24" s="1"/>
  <c r="K66" i="24"/>
  <c r="F17" i="25"/>
  <c r="F106" i="24" s="1"/>
  <c r="C128" i="24"/>
  <c r="D128" i="24"/>
  <c r="E128" i="24"/>
  <c r="H128" i="24"/>
  <c r="O128" i="24" s="1"/>
  <c r="I128" i="24"/>
  <c r="K128" i="24"/>
  <c r="D129" i="24"/>
  <c r="E129" i="24"/>
  <c r="H129" i="24"/>
  <c r="O129" i="24" s="1"/>
  <c r="I129" i="24"/>
  <c r="K129" i="24"/>
  <c r="C129" i="24"/>
  <c r="D127" i="24"/>
  <c r="I127" i="24"/>
  <c r="K127" i="24"/>
  <c r="C127" i="24"/>
  <c r="I34" i="24"/>
  <c r="I33" i="24"/>
  <c r="L32" i="24"/>
  <c r="K32" i="24"/>
  <c r="J32" i="24"/>
  <c r="I32" i="24"/>
  <c r="I37" i="24"/>
  <c r="I36" i="24"/>
  <c r="S11" i="29"/>
  <c r="S16" i="29"/>
  <c r="S15" i="29"/>
  <c r="S14" i="29"/>
  <c r="S13" i="29"/>
  <c r="S12" i="29"/>
  <c r="S10" i="29"/>
  <c r="S9" i="29"/>
  <c r="S8" i="29"/>
  <c r="B3" i="29"/>
  <c r="B2" i="29"/>
  <c r="I35" i="24"/>
  <c r="J35" i="24"/>
  <c r="K35" i="24"/>
  <c r="L35" i="24"/>
  <c r="I66" i="24"/>
  <c r="J66" i="24"/>
  <c r="D65" i="24"/>
  <c r="E65" i="24"/>
  <c r="D66" i="24"/>
  <c r="E66" i="24"/>
  <c r="L31" i="26"/>
  <c r="K31" i="26"/>
  <c r="J31" i="26"/>
  <c r="E31" i="26"/>
  <c r="D31" i="26"/>
  <c r="L17" i="26"/>
  <c r="K17" i="26"/>
  <c r="J17" i="26"/>
  <c r="I17" i="26"/>
  <c r="H17" i="26"/>
  <c r="O17" i="26" s="1"/>
  <c r="F17" i="26"/>
  <c r="E17" i="26"/>
  <c r="D17" i="26"/>
  <c r="C17" i="26"/>
  <c r="B3" i="26"/>
  <c r="B2" i="26"/>
  <c r="D17" i="25"/>
  <c r="D106" i="24" s="1"/>
  <c r="C17" i="25"/>
  <c r="C106" i="24" s="1"/>
  <c r="C108" i="24" s="1"/>
  <c r="E17" i="25"/>
  <c r="E106"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O46" i="23" s="1"/>
  <c r="G46" i="23"/>
  <c r="K45" i="23"/>
  <c r="J45" i="23"/>
  <c r="I45" i="23"/>
  <c r="H45" i="23"/>
  <c r="E45" i="23"/>
  <c r="K44" i="23"/>
  <c r="J44" i="23"/>
  <c r="I44" i="23"/>
  <c r="H44" i="23"/>
  <c r="O44" i="23" s="1"/>
  <c r="E44" i="23"/>
  <c r="K43" i="23"/>
  <c r="J43" i="23"/>
  <c r="I43" i="23"/>
  <c r="H43" i="23"/>
  <c r="K25" i="23"/>
  <c r="J25" i="23"/>
  <c r="I25" i="23"/>
  <c r="H25" i="23"/>
  <c r="D25" i="23"/>
  <c r="C25" i="23"/>
  <c r="B3" i="23"/>
  <c r="B2" i="23"/>
  <c r="K17" i="22"/>
  <c r="G38" i="22"/>
  <c r="H38" i="22"/>
  <c r="O38" i="22" s="1"/>
  <c r="I38" i="22"/>
  <c r="J38" i="22"/>
  <c r="K38" i="22"/>
  <c r="E38" i="22"/>
  <c r="H37" i="22"/>
  <c r="O37" i="22" s="1"/>
  <c r="I37" i="22"/>
  <c r="J37" i="22"/>
  <c r="K37" i="22"/>
  <c r="E37" i="22"/>
  <c r="H36" i="22"/>
  <c r="O36" i="22" s="1"/>
  <c r="I36" i="22"/>
  <c r="J36" i="22"/>
  <c r="K36" i="22"/>
  <c r="E36" i="22"/>
  <c r="H35" i="22"/>
  <c r="O35" i="22" s="1"/>
  <c r="I35" i="22"/>
  <c r="J35" i="22"/>
  <c r="K35" i="22"/>
  <c r="E35" i="22"/>
  <c r="F31" i="22"/>
  <c r="E31" i="22"/>
  <c r="D31" i="22"/>
  <c r="J17" i="22"/>
  <c r="I17" i="22"/>
  <c r="H17" i="22"/>
  <c r="O17" i="22" s="1"/>
  <c r="D17" i="22"/>
  <c r="C17" i="22"/>
  <c r="B3" i="22"/>
  <c r="B2" i="22"/>
  <c r="F18" i="21"/>
  <c r="E18" i="21"/>
  <c r="B3" i="21"/>
  <c r="B2" i="21"/>
  <c r="D18" i="20"/>
  <c r="F18" i="20"/>
  <c r="B3" i="20"/>
  <c r="B2" i="20"/>
  <c r="B3" i="19"/>
  <c r="B2" i="19"/>
  <c r="V65" i="18"/>
  <c r="S56" i="18"/>
  <c r="B3" i="18"/>
  <c r="B2" i="18"/>
  <c r="V62" i="16"/>
  <c r="S9" i="17"/>
  <c r="S10" i="17"/>
  <c r="S11" i="17"/>
  <c r="S13" i="17"/>
  <c r="S14" i="17"/>
  <c r="S15" i="17"/>
  <c r="S16" i="17"/>
  <c r="S17" i="17"/>
  <c r="S8" i="17"/>
  <c r="B3" i="17"/>
  <c r="B2" i="17"/>
  <c r="S8" i="16"/>
  <c r="S52" i="16" s="1"/>
  <c r="T52" i="16"/>
  <c r="S53" i="16"/>
  <c r="S54" i="16"/>
  <c r="S55" i="16"/>
  <c r="S57" i="16"/>
  <c r="S58" i="16"/>
  <c r="S59" i="16"/>
  <c r="S60" i="16"/>
  <c r="S61" i="16"/>
  <c r="B52" i="16"/>
  <c r="D52" i="16"/>
  <c r="E52" i="16"/>
  <c r="F52" i="16"/>
  <c r="G52" i="16"/>
  <c r="H52" i="16"/>
  <c r="I52" i="16"/>
  <c r="J52" i="16"/>
  <c r="K52" i="16"/>
  <c r="L52" i="16"/>
  <c r="C52" i="16"/>
  <c r="B3" i="16"/>
  <c r="B2" i="16"/>
  <c r="B3" i="4"/>
  <c r="B2" i="4"/>
  <c r="B3" i="3"/>
  <c r="B2" i="3"/>
  <c r="H127" i="24"/>
  <c r="I157" i="24"/>
  <c r="H18" i="25"/>
  <c r="G18" i="25"/>
  <c r="J18" i="25"/>
  <c r="I18" i="25"/>
  <c r="E127" i="24"/>
  <c r="E43" i="23"/>
  <c r="G69" i="16" l="1"/>
  <c r="G29" i="16"/>
  <c r="G23" i="16"/>
  <c r="F18" i="22"/>
  <c r="F24" i="17"/>
  <c r="F23" i="17"/>
  <c r="L18" i="25"/>
  <c r="G30" i="31"/>
  <c r="G28" i="31"/>
  <c r="H27" i="20"/>
  <c r="F65" i="24"/>
  <c r="D18" i="21"/>
  <c r="G18" i="20"/>
  <c r="E18" i="20"/>
  <c r="C72" i="18"/>
  <c r="C77" i="18"/>
  <c r="H27" i="18"/>
  <c r="E28" i="29"/>
  <c r="H25" i="18"/>
  <c r="J27" i="18"/>
  <c r="H24" i="18"/>
  <c r="J26" i="18"/>
  <c r="E27" i="18"/>
  <c r="G65" i="18"/>
  <c r="G74" i="18" s="1"/>
  <c r="H23" i="18"/>
  <c r="I30" i="18"/>
  <c r="J25" i="18"/>
  <c r="H26" i="18"/>
  <c r="G30" i="18"/>
  <c r="E26" i="18"/>
  <c r="E31" i="18" s="1"/>
  <c r="I28" i="18"/>
  <c r="J23" i="18"/>
  <c r="G28" i="18"/>
  <c r="I26" i="18"/>
  <c r="U63" i="18"/>
  <c r="E26" i="29"/>
  <c r="E25" i="29"/>
  <c r="E29" i="29"/>
  <c r="F28" i="29"/>
  <c r="C73" i="18"/>
  <c r="J24" i="18"/>
  <c r="G25" i="18"/>
  <c r="I29" i="18"/>
  <c r="U57" i="18"/>
  <c r="U65" i="18" s="1"/>
  <c r="I24" i="18"/>
  <c r="I31" i="18" s="1"/>
  <c r="F25" i="18"/>
  <c r="H30" i="18"/>
  <c r="J30" i="18"/>
  <c r="F24" i="18"/>
  <c r="H29" i="18"/>
  <c r="J29" i="18"/>
  <c r="I24" i="31"/>
  <c r="H28" i="17"/>
  <c r="E73" i="16"/>
  <c r="G71" i="16"/>
  <c r="E69" i="16"/>
  <c r="E68" i="16"/>
  <c r="G67" i="16"/>
  <c r="E67" i="16"/>
  <c r="E76" i="16" s="1"/>
  <c r="G74" i="16"/>
  <c r="E75" i="16"/>
  <c r="G73" i="16"/>
  <c r="I75" i="16"/>
  <c r="E74" i="16"/>
  <c r="G72" i="16"/>
  <c r="I74" i="16"/>
  <c r="F29" i="16"/>
  <c r="F70" i="16"/>
  <c r="I72" i="16"/>
  <c r="I71" i="16"/>
  <c r="I70" i="16"/>
  <c r="J71" i="16"/>
  <c r="G70" i="16"/>
  <c r="K17" i="16"/>
  <c r="M106" i="24"/>
  <c r="N18" i="25"/>
  <c r="H106" i="24"/>
  <c r="O17" i="25"/>
  <c r="C74" i="16"/>
  <c r="D68" i="16"/>
  <c r="J28" i="16"/>
  <c r="T17" i="16"/>
  <c r="T24" i="16" s="1"/>
  <c r="D67" i="16"/>
  <c r="F76" i="16"/>
  <c r="J25" i="16"/>
  <c r="D74" i="16"/>
  <c r="C29" i="16"/>
  <c r="D73" i="16"/>
  <c r="C27" i="16"/>
  <c r="H29" i="16"/>
  <c r="D72" i="16"/>
  <c r="T62" i="16"/>
  <c r="C26" i="16"/>
  <c r="H24" i="16"/>
  <c r="D24" i="17"/>
  <c r="C31" i="17"/>
  <c r="C30" i="17"/>
  <c r="C29" i="17"/>
  <c r="C27" i="17"/>
  <c r="C23" i="29"/>
  <c r="E23" i="29"/>
  <c r="F27" i="29"/>
  <c r="F26" i="29"/>
  <c r="I27" i="29"/>
  <c r="F22" i="29"/>
  <c r="I26" i="29"/>
  <c r="J22" i="29"/>
  <c r="U17" i="29"/>
  <c r="F23" i="29"/>
  <c r="C22" i="29"/>
  <c r="F29" i="29"/>
  <c r="E22" i="29"/>
  <c r="I23" i="29"/>
  <c r="J29" i="29"/>
  <c r="J30" i="29" s="1"/>
  <c r="C28" i="29"/>
  <c r="J31" i="18"/>
  <c r="F31" i="18"/>
  <c r="D30" i="18"/>
  <c r="D24" i="18"/>
  <c r="U18" i="18"/>
  <c r="U24" i="18" s="1"/>
  <c r="F29" i="31"/>
  <c r="J28" i="31"/>
  <c r="J31" i="31"/>
  <c r="G24" i="31"/>
  <c r="U18" i="31"/>
  <c r="U24" i="31" s="1"/>
  <c r="D25" i="17"/>
  <c r="H23" i="17"/>
  <c r="C28" i="17"/>
  <c r="E31" i="17"/>
  <c r="I31" i="17"/>
  <c r="U14" i="30"/>
  <c r="C24" i="17"/>
  <c r="E29" i="17"/>
  <c r="E23" i="17"/>
  <c r="E26" i="17"/>
  <c r="I30" i="17"/>
  <c r="D31" i="17"/>
  <c r="U18" i="17"/>
  <c r="U30" i="17" s="1"/>
  <c r="C23" i="17"/>
  <c r="D23" i="17"/>
  <c r="D26" i="17"/>
  <c r="J70" i="16"/>
  <c r="U17" i="16"/>
  <c r="V17" i="16"/>
  <c r="V23" i="16"/>
  <c r="F160" i="24"/>
  <c r="L108" i="24"/>
  <c r="AA160" i="24"/>
  <c r="D108" i="24"/>
  <c r="D109" i="24" s="1"/>
  <c r="I160" i="24"/>
  <c r="O45" i="23"/>
  <c r="O43" i="23"/>
  <c r="V34" i="30"/>
  <c r="I31" i="26"/>
  <c r="O30" i="26"/>
  <c r="M107" i="24"/>
  <c r="N18" i="21"/>
  <c r="I18" i="20"/>
  <c r="O17" i="20"/>
  <c r="H107" i="24"/>
  <c r="O107" i="24" s="1"/>
  <c r="O17" i="21"/>
  <c r="V130" i="24"/>
  <c r="R160" i="24"/>
  <c r="Y160" i="24"/>
  <c r="AB160" i="24"/>
  <c r="AC161" i="24" s="1"/>
  <c r="C160" i="24"/>
  <c r="Z160" i="24"/>
  <c r="U160" i="24"/>
  <c r="X160" i="24"/>
  <c r="T130" i="24"/>
  <c r="T160" i="24"/>
  <c r="V160" i="24"/>
  <c r="S130" i="24"/>
  <c r="S160" i="24"/>
  <c r="O25" i="23"/>
  <c r="M160" i="24"/>
  <c r="N161" i="24" s="1"/>
  <c r="K160" i="24"/>
  <c r="J160" i="24"/>
  <c r="M86" i="24"/>
  <c r="N31" i="22"/>
  <c r="H64" i="24"/>
  <c r="O38" i="23"/>
  <c r="I18" i="22"/>
  <c r="W160" i="24"/>
  <c r="AD160" i="24" s="1"/>
  <c r="AD158" i="24"/>
  <c r="H86" i="24"/>
  <c r="O86" i="24" s="1"/>
  <c r="O30" i="22"/>
  <c r="V25" i="29"/>
  <c r="V24" i="29"/>
  <c r="V23" i="29"/>
  <c r="V22" i="29"/>
  <c r="V26" i="29"/>
  <c r="V23" i="17"/>
  <c r="V31" i="17"/>
  <c r="V24" i="17"/>
  <c r="V25" i="17"/>
  <c r="V26" i="17"/>
  <c r="V27" i="17"/>
  <c r="V28" i="17"/>
  <c r="V29" i="17"/>
  <c r="V30" i="17"/>
  <c r="V73" i="16"/>
  <c r="V72" i="16"/>
  <c r="V75" i="16"/>
  <c r="V67" i="16"/>
  <c r="V71" i="16"/>
  <c r="V68" i="16"/>
  <c r="V69" i="16"/>
  <c r="V70" i="16"/>
  <c r="V74" i="16"/>
  <c r="H160" i="24"/>
  <c r="O160" i="24" s="1"/>
  <c r="O157" i="24"/>
  <c r="D160" i="24"/>
  <c r="E160" i="24"/>
  <c r="G160" i="24"/>
  <c r="L160" i="24"/>
  <c r="R130" i="24"/>
  <c r="AB130" i="24"/>
  <c r="AC131" i="24" s="1"/>
  <c r="X130" i="24"/>
  <c r="F130" i="24"/>
  <c r="Z130" i="24"/>
  <c r="Y130" i="24"/>
  <c r="AA130" i="24"/>
  <c r="J130" i="24"/>
  <c r="W130" i="24"/>
  <c r="AD130" i="24" s="1"/>
  <c r="AD127" i="24"/>
  <c r="G130" i="24"/>
  <c r="E88" i="24"/>
  <c r="K108" i="24"/>
  <c r="E108" i="24"/>
  <c r="C130" i="24"/>
  <c r="H130" i="24"/>
  <c r="O130" i="24" s="1"/>
  <c r="O127" i="24"/>
  <c r="K130" i="24"/>
  <c r="L130" i="24"/>
  <c r="M130" i="24"/>
  <c r="I130" i="24"/>
  <c r="D130" i="24"/>
  <c r="E130" i="24"/>
  <c r="G108" i="24"/>
  <c r="F108" i="24"/>
  <c r="O106" i="24"/>
  <c r="I108" i="24"/>
  <c r="J108" i="24"/>
  <c r="K18" i="26"/>
  <c r="D18" i="26"/>
  <c r="F66" i="24"/>
  <c r="E18" i="26"/>
  <c r="V29" i="29"/>
  <c r="V27" i="29"/>
  <c r="V28" i="29"/>
  <c r="F18" i="26"/>
  <c r="G18" i="26"/>
  <c r="C66" i="24"/>
  <c r="F31" i="26"/>
  <c r="V71" i="18"/>
  <c r="V72" i="18"/>
  <c r="V73" i="18"/>
  <c r="V75" i="18"/>
  <c r="V77" i="18"/>
  <c r="V70" i="18"/>
  <c r="V76" i="18"/>
  <c r="V74" i="18"/>
  <c r="H18" i="20"/>
  <c r="C65" i="24"/>
  <c r="C27" i="20"/>
  <c r="G27" i="20"/>
  <c r="C28" i="19"/>
  <c r="G18" i="21"/>
  <c r="K17" i="20"/>
  <c r="K27" i="20" s="1"/>
  <c r="G65" i="24"/>
  <c r="D64" i="24"/>
  <c r="D67" i="24" s="1"/>
  <c r="C64" i="24"/>
  <c r="K18" i="25"/>
  <c r="M18" i="25"/>
  <c r="D18" i="22"/>
  <c r="E18" i="22"/>
  <c r="H18" i="22"/>
  <c r="G31" i="22"/>
  <c r="F86" i="24"/>
  <c r="C85" i="24"/>
  <c r="C88" i="24" s="1"/>
  <c r="D85" i="24"/>
  <c r="D88" i="24" s="1"/>
  <c r="E64" i="24"/>
  <c r="E67" i="24" s="1"/>
  <c r="G85" i="24"/>
  <c r="G59" i="19"/>
  <c r="H26" i="23"/>
  <c r="T17" i="29"/>
  <c r="T29" i="29" s="1"/>
  <c r="E24" i="29"/>
  <c r="E30" i="29" s="1"/>
  <c r="I24" i="29"/>
  <c r="D23" i="18"/>
  <c r="T18" i="18"/>
  <c r="T30" i="18" s="1"/>
  <c r="C76" i="18"/>
  <c r="H70" i="18"/>
  <c r="C30" i="18"/>
  <c r="D29" i="18"/>
  <c r="T60" i="18"/>
  <c r="T65" i="18" s="1"/>
  <c r="T77" i="18" s="1"/>
  <c r="C29" i="18"/>
  <c r="D28" i="18"/>
  <c r="C28" i="18"/>
  <c r="D27" i="18"/>
  <c r="H77" i="18"/>
  <c r="G71" i="18"/>
  <c r="C27" i="18"/>
  <c r="D26" i="18"/>
  <c r="H76" i="18"/>
  <c r="C23" i="18"/>
  <c r="C70" i="18"/>
  <c r="H31" i="18"/>
  <c r="I31" i="31"/>
  <c r="I30" i="31"/>
  <c r="I26" i="31"/>
  <c r="I27" i="31"/>
  <c r="I23" i="31"/>
  <c r="J27" i="17"/>
  <c r="G23" i="17"/>
  <c r="I25" i="17"/>
  <c r="J30" i="17"/>
  <c r="G31" i="17"/>
  <c r="G27" i="17"/>
  <c r="H30" i="17"/>
  <c r="H31" i="17"/>
  <c r="I24" i="17"/>
  <c r="J29" i="17"/>
  <c r="D30" i="17"/>
  <c r="H27" i="17"/>
  <c r="I29" i="17"/>
  <c r="J26" i="17"/>
  <c r="D29" i="17"/>
  <c r="G29" i="17"/>
  <c r="G24" i="17"/>
  <c r="H26" i="17"/>
  <c r="I28" i="17"/>
  <c r="J25" i="17"/>
  <c r="D28" i="17"/>
  <c r="G26" i="17"/>
  <c r="H25" i="17"/>
  <c r="I27" i="17"/>
  <c r="J24" i="17"/>
  <c r="T18" i="17"/>
  <c r="T26" i="17" s="1"/>
  <c r="I26" i="17"/>
  <c r="J31" i="17"/>
  <c r="T26" i="16"/>
  <c r="C73" i="16"/>
  <c r="D29" i="16"/>
  <c r="C72" i="16"/>
  <c r="C71" i="16"/>
  <c r="F25" i="16"/>
  <c r="C69" i="16"/>
  <c r="I29" i="16"/>
  <c r="C68" i="16"/>
  <c r="C25" i="16"/>
  <c r="I27" i="16"/>
  <c r="G27" i="16"/>
  <c r="E29" i="16"/>
  <c r="C67" i="16"/>
  <c r="C23" i="16"/>
  <c r="I23" i="16"/>
  <c r="G26" i="16"/>
  <c r="E27" i="16"/>
  <c r="C75" i="16"/>
  <c r="I22" i="16"/>
  <c r="G25" i="16"/>
  <c r="E23" i="16"/>
  <c r="D25" i="24"/>
  <c r="E71" i="18"/>
  <c r="E73" i="18"/>
  <c r="E75" i="18"/>
  <c r="E77" i="18"/>
  <c r="E70" i="18"/>
  <c r="E72" i="18"/>
  <c r="E74" i="18"/>
  <c r="E76" i="18"/>
  <c r="D71" i="18"/>
  <c r="D73" i="18"/>
  <c r="D75" i="18"/>
  <c r="D77" i="18"/>
  <c r="D70" i="18"/>
  <c r="D72" i="18"/>
  <c r="D74" i="18"/>
  <c r="D76" i="18"/>
  <c r="F70" i="18"/>
  <c r="F72" i="18"/>
  <c r="F74" i="18"/>
  <c r="F76" i="18"/>
  <c r="F71" i="18"/>
  <c r="F73" i="18"/>
  <c r="F75" i="18"/>
  <c r="F77" i="18"/>
  <c r="C26" i="18"/>
  <c r="C71" i="18"/>
  <c r="J65" i="18"/>
  <c r="H71" i="18"/>
  <c r="C25" i="18"/>
  <c r="C75" i="18"/>
  <c r="C74" i="18"/>
  <c r="H73" i="18"/>
  <c r="H72" i="18"/>
  <c r="H23" i="31"/>
  <c r="H31" i="31"/>
  <c r="H27" i="31"/>
  <c r="G27" i="31"/>
  <c r="H28" i="31"/>
  <c r="H26" i="31"/>
  <c r="U15" i="30"/>
  <c r="U11" i="30"/>
  <c r="T65" i="30"/>
  <c r="E67" i="30"/>
  <c r="E79" i="30" s="1"/>
  <c r="I67" i="30"/>
  <c r="I72" i="30" s="1"/>
  <c r="I19" i="30"/>
  <c r="I29" i="30" s="1"/>
  <c r="T58" i="30"/>
  <c r="U59" i="30"/>
  <c r="T24" i="29"/>
  <c r="H29" i="29"/>
  <c r="C26" i="29"/>
  <c r="D28" i="29"/>
  <c r="D26" i="29"/>
  <c r="D24" i="29"/>
  <c r="H28" i="29"/>
  <c r="I29" i="29"/>
  <c r="U18" i="30"/>
  <c r="H67" i="30"/>
  <c r="H78" i="30" s="1"/>
  <c r="D22" i="29"/>
  <c r="H27" i="29"/>
  <c r="I28" i="29"/>
  <c r="U66" i="30"/>
  <c r="U64" i="30"/>
  <c r="H25" i="29"/>
  <c r="H26" i="29"/>
  <c r="D29" i="29"/>
  <c r="D27" i="29"/>
  <c r="D25" i="29"/>
  <c r="H24" i="29"/>
  <c r="I25" i="29"/>
  <c r="D67" i="30"/>
  <c r="D73" i="30" s="1"/>
  <c r="G28" i="29"/>
  <c r="G26" i="29"/>
  <c r="G24" i="29"/>
  <c r="H23" i="29"/>
  <c r="H22" i="29"/>
  <c r="T60" i="30"/>
  <c r="C67" i="30"/>
  <c r="C77" i="30" s="1"/>
  <c r="T63" i="30"/>
  <c r="U27" i="17"/>
  <c r="U28" i="17"/>
  <c r="U31" i="17"/>
  <c r="U29" i="17"/>
  <c r="U24" i="17"/>
  <c r="U26" i="17"/>
  <c r="U25" i="17"/>
  <c r="F30" i="17"/>
  <c r="F26" i="17"/>
  <c r="T14" i="30"/>
  <c r="U60" i="30"/>
  <c r="F27" i="17"/>
  <c r="F67" i="30"/>
  <c r="F79" i="30" s="1"/>
  <c r="U23" i="17"/>
  <c r="T64" i="30"/>
  <c r="T62" i="30"/>
  <c r="U58" i="30"/>
  <c r="F29" i="17"/>
  <c r="K28" i="17"/>
  <c r="K23" i="17"/>
  <c r="U17" i="30"/>
  <c r="U65" i="30"/>
  <c r="U63" i="30"/>
  <c r="U61" i="30"/>
  <c r="F25" i="17"/>
  <c r="F31" i="17"/>
  <c r="T61" i="30"/>
  <c r="T59" i="30"/>
  <c r="T66" i="30"/>
  <c r="H25" i="16"/>
  <c r="D25" i="16"/>
  <c r="H67" i="16"/>
  <c r="D22" i="24"/>
  <c r="E22" i="24" s="1"/>
  <c r="I76" i="16"/>
  <c r="C19" i="30"/>
  <c r="C29" i="30" s="1"/>
  <c r="U16" i="30"/>
  <c r="F28" i="16"/>
  <c r="E22" i="16"/>
  <c r="D24" i="16"/>
  <c r="F19" i="30"/>
  <c r="F25" i="30" s="1"/>
  <c r="J27" i="16"/>
  <c r="H23" i="16"/>
  <c r="F27" i="16"/>
  <c r="D23" i="16"/>
  <c r="T16" i="30"/>
  <c r="L24" i="16"/>
  <c r="L25" i="16"/>
  <c r="L26" i="16"/>
  <c r="L27" i="16"/>
  <c r="L28" i="16"/>
  <c r="L29" i="16"/>
  <c r="L22" i="16"/>
  <c r="L23" i="16"/>
  <c r="C24" i="16"/>
  <c r="J26" i="16"/>
  <c r="I28" i="16"/>
  <c r="H22" i="16"/>
  <c r="G24" i="16"/>
  <c r="F26" i="16"/>
  <c r="E28" i="16"/>
  <c r="D22" i="16"/>
  <c r="J67" i="30"/>
  <c r="J77" i="30" s="1"/>
  <c r="T17" i="30"/>
  <c r="C22" i="16"/>
  <c r="J24" i="16"/>
  <c r="I26" i="16"/>
  <c r="H28" i="16"/>
  <c r="G22" i="16"/>
  <c r="F24" i="16"/>
  <c r="E26" i="16"/>
  <c r="D28" i="16"/>
  <c r="K75" i="30"/>
  <c r="K79" i="30"/>
  <c r="K78" i="30"/>
  <c r="K80" i="30"/>
  <c r="K73" i="30"/>
  <c r="K76" i="30"/>
  <c r="K77" i="30"/>
  <c r="K72" i="30"/>
  <c r="K74" i="30"/>
  <c r="J23" i="16"/>
  <c r="I25" i="16"/>
  <c r="H27" i="16"/>
  <c r="F23" i="16"/>
  <c r="E25" i="16"/>
  <c r="D27" i="16"/>
  <c r="G67" i="30"/>
  <c r="G73" i="30" s="1"/>
  <c r="L80" i="30"/>
  <c r="L77" i="30"/>
  <c r="L72" i="30"/>
  <c r="L79" i="30"/>
  <c r="L76" i="30"/>
  <c r="L75" i="30"/>
  <c r="L74" i="30"/>
  <c r="L73" i="30"/>
  <c r="L78" i="30"/>
  <c r="J18" i="26"/>
  <c r="I18" i="26"/>
  <c r="H66" i="24"/>
  <c r="H87" i="24"/>
  <c r="O87" i="24" s="1"/>
  <c r="H18" i="26"/>
  <c r="J25" i="31"/>
  <c r="J23" i="31"/>
  <c r="J27" i="31"/>
  <c r="K31" i="22"/>
  <c r="J59" i="19"/>
  <c r="I59" i="19"/>
  <c r="I31" i="22"/>
  <c r="M17" i="20"/>
  <c r="N18" i="20" s="1"/>
  <c r="L18" i="21"/>
  <c r="K18" i="21"/>
  <c r="M18" i="21"/>
  <c r="K26" i="20"/>
  <c r="J65" i="24"/>
  <c r="J17" i="20"/>
  <c r="J18" i="20" s="1"/>
  <c r="I27" i="20"/>
  <c r="I65" i="24"/>
  <c r="J18" i="21"/>
  <c r="H18" i="21"/>
  <c r="I18" i="21"/>
  <c r="H65" i="24"/>
  <c r="H31" i="22"/>
  <c r="K65" i="24"/>
  <c r="M65" i="24"/>
  <c r="M85" i="24"/>
  <c r="M28" i="19"/>
  <c r="M59" i="19"/>
  <c r="L85" i="24"/>
  <c r="L88" i="24" s="1"/>
  <c r="L59" i="19"/>
  <c r="K85" i="24"/>
  <c r="K88" i="24" s="1"/>
  <c r="K59" i="19"/>
  <c r="K28" i="19"/>
  <c r="J26" i="23"/>
  <c r="J85" i="24"/>
  <c r="J39" i="23"/>
  <c r="H85" i="24"/>
  <c r="H59" i="19"/>
  <c r="L29" i="30"/>
  <c r="L31" i="30"/>
  <c r="L24" i="30"/>
  <c r="L32" i="30"/>
  <c r="L33" i="30"/>
  <c r="L26" i="30"/>
  <c r="L28" i="30"/>
  <c r="L30" i="30"/>
  <c r="L25" i="30"/>
  <c r="L27" i="30"/>
  <c r="L69" i="16"/>
  <c r="L70" i="16"/>
  <c r="L73" i="16"/>
  <c r="L67" i="16"/>
  <c r="L68" i="16"/>
  <c r="L71" i="16"/>
  <c r="L72" i="16"/>
  <c r="L74" i="16"/>
  <c r="L75" i="16"/>
  <c r="L24" i="17"/>
  <c r="L25" i="17"/>
  <c r="L26" i="17"/>
  <c r="L27" i="17"/>
  <c r="L28" i="17"/>
  <c r="L29" i="17"/>
  <c r="L30" i="17"/>
  <c r="L23" i="17"/>
  <c r="L31" i="17"/>
  <c r="E29" i="24"/>
  <c r="L22" i="29"/>
  <c r="L23" i="29"/>
  <c r="L24" i="29"/>
  <c r="L26" i="29"/>
  <c r="L27" i="29"/>
  <c r="L25" i="29"/>
  <c r="L28" i="29"/>
  <c r="L29" i="29"/>
  <c r="L30" i="18"/>
  <c r="L23" i="18"/>
  <c r="L25" i="18"/>
  <c r="L26" i="18"/>
  <c r="L27" i="18"/>
  <c r="L28" i="18"/>
  <c r="L24" i="18"/>
  <c r="L29" i="18"/>
  <c r="L70" i="18"/>
  <c r="L71" i="18"/>
  <c r="L72" i="18"/>
  <c r="L73" i="18"/>
  <c r="L74" i="18"/>
  <c r="L75" i="18"/>
  <c r="L76" i="18"/>
  <c r="L77" i="18"/>
  <c r="L24" i="31"/>
  <c r="L27" i="31"/>
  <c r="L23" i="31"/>
  <c r="L31" i="31"/>
  <c r="L25" i="31"/>
  <c r="L26" i="31"/>
  <c r="L28" i="31"/>
  <c r="L29" i="31"/>
  <c r="L30" i="31"/>
  <c r="E28" i="19"/>
  <c r="E59" i="19"/>
  <c r="F19" i="19"/>
  <c r="G86" i="24"/>
  <c r="G66" i="24"/>
  <c r="G31" i="26"/>
  <c r="G87" i="24"/>
  <c r="G28" i="19"/>
  <c r="G64" i="24"/>
  <c r="U26" i="16"/>
  <c r="U25" i="16"/>
  <c r="U24" i="16"/>
  <c r="U23" i="16"/>
  <c r="U29" i="16"/>
  <c r="J27" i="20"/>
  <c r="L17" i="20"/>
  <c r="M18" i="20" s="1"/>
  <c r="I73" i="18"/>
  <c r="I74" i="18"/>
  <c r="I75" i="18"/>
  <c r="I76" i="18"/>
  <c r="I72" i="18"/>
  <c r="I77" i="18"/>
  <c r="I71" i="18"/>
  <c r="I70" i="18"/>
  <c r="U9" i="30"/>
  <c r="J19" i="19"/>
  <c r="G19" i="19"/>
  <c r="M19" i="19"/>
  <c r="H19" i="19"/>
  <c r="I19" i="19"/>
  <c r="K19" i="19"/>
  <c r="L19" i="19"/>
  <c r="J28" i="19"/>
  <c r="I26" i="23"/>
  <c r="L26" i="23"/>
  <c r="M26" i="23"/>
  <c r="K26" i="23"/>
  <c r="L31" i="22"/>
  <c r="L65" i="24"/>
  <c r="M31" i="22"/>
  <c r="L28" i="19"/>
  <c r="L64" i="24"/>
  <c r="M39" i="23"/>
  <c r="M18" i="22"/>
  <c r="L18" i="22"/>
  <c r="K18" i="22"/>
  <c r="J18" i="22"/>
  <c r="J86" i="24"/>
  <c r="J31" i="22"/>
  <c r="H39" i="23"/>
  <c r="I39" i="23"/>
  <c r="M64" i="24"/>
  <c r="K39" i="23"/>
  <c r="L39" i="23"/>
  <c r="K64" i="24"/>
  <c r="I64" i="24"/>
  <c r="I28" i="19"/>
  <c r="I85" i="24"/>
  <c r="I88" i="24" s="1"/>
  <c r="G26" i="23"/>
  <c r="F26" i="23"/>
  <c r="H28" i="19"/>
  <c r="K71" i="18"/>
  <c r="K77" i="18"/>
  <c r="K72" i="18"/>
  <c r="K73" i="18"/>
  <c r="K70" i="18"/>
  <c r="K74" i="18"/>
  <c r="K76" i="18"/>
  <c r="K75" i="18"/>
  <c r="K22" i="29"/>
  <c r="K24" i="29"/>
  <c r="K23" i="29"/>
  <c r="K25" i="29"/>
  <c r="K26" i="29"/>
  <c r="K27" i="29"/>
  <c r="K28" i="29"/>
  <c r="K29" i="29"/>
  <c r="K22"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K27" i="31"/>
  <c r="K26" i="31"/>
  <c r="K25" i="31"/>
  <c r="K24" i="31"/>
  <c r="K31" i="31"/>
  <c r="K23" i="31"/>
  <c r="K30" i="31"/>
  <c r="K29" i="31"/>
  <c r="K28" i="31"/>
  <c r="H74" i="16"/>
  <c r="H73" i="16"/>
  <c r="H72" i="16"/>
  <c r="H70" i="16"/>
  <c r="H69" i="16"/>
  <c r="H71" i="16"/>
  <c r="H68" i="16"/>
  <c r="H75" i="16"/>
  <c r="J69" i="16"/>
  <c r="J68" i="16"/>
  <c r="J75" i="16"/>
  <c r="J67" i="16"/>
  <c r="J72" i="16"/>
  <c r="U62" i="16"/>
  <c r="U71" i="16" s="1"/>
  <c r="G68" i="16"/>
  <c r="U62" i="30"/>
  <c r="E19" i="30"/>
  <c r="E25" i="30" s="1"/>
  <c r="F28" i="31"/>
  <c r="T18" i="30"/>
  <c r="T13" i="30"/>
  <c r="F26" i="31"/>
  <c r="F25" i="31"/>
  <c r="H29" i="31"/>
  <c r="J19" i="30"/>
  <c r="J25" i="30" s="1"/>
  <c r="U12" i="30"/>
  <c r="F24" i="31"/>
  <c r="G19" i="30"/>
  <c r="G30" i="30" s="1"/>
  <c r="F23" i="31"/>
  <c r="T18" i="31"/>
  <c r="T27" i="31" s="1"/>
  <c r="T12" i="30"/>
  <c r="T10" i="30"/>
  <c r="U13" i="30"/>
  <c r="F31" i="31"/>
  <c r="H25" i="31"/>
  <c r="H19" i="30"/>
  <c r="H31" i="30" s="1"/>
  <c r="T9" i="30"/>
  <c r="F30" i="31"/>
  <c r="H24" i="31"/>
  <c r="U10" i="30"/>
  <c r="G29" i="31"/>
  <c r="D19" i="30"/>
  <c r="G26" i="31"/>
  <c r="J30" i="31"/>
  <c r="G25" i="31"/>
  <c r="J29" i="31"/>
  <c r="G23" i="31"/>
  <c r="T15" i="30"/>
  <c r="T11" i="30"/>
  <c r="J26" i="31"/>
  <c r="T29" i="17" l="1"/>
  <c r="U70" i="18"/>
  <c r="U71" i="18"/>
  <c r="U73" i="18"/>
  <c r="G77" i="18"/>
  <c r="G72" i="18"/>
  <c r="G76" i="18"/>
  <c r="G70" i="18"/>
  <c r="G31" i="18"/>
  <c r="G75" i="18"/>
  <c r="G73" i="18"/>
  <c r="F30" i="29"/>
  <c r="M108" i="24"/>
  <c r="N109" i="24" s="1"/>
  <c r="T28" i="18"/>
  <c r="T27" i="18"/>
  <c r="I32" i="17"/>
  <c r="C32" i="17"/>
  <c r="G76" i="16"/>
  <c r="T71" i="16"/>
  <c r="T68" i="16"/>
  <c r="T23" i="16"/>
  <c r="T28" i="16"/>
  <c r="D76" i="16"/>
  <c r="K28" i="16"/>
  <c r="U27" i="16"/>
  <c r="T27" i="16"/>
  <c r="T25" i="16"/>
  <c r="K23" i="16"/>
  <c r="U28" i="16"/>
  <c r="E78" i="30"/>
  <c r="K29" i="16"/>
  <c r="U22" i="16"/>
  <c r="U30" i="16" s="1"/>
  <c r="T22" i="16"/>
  <c r="T29" i="16"/>
  <c r="F30" i="16"/>
  <c r="C76" i="16"/>
  <c r="T73" i="16"/>
  <c r="T69" i="16"/>
  <c r="T67" i="16"/>
  <c r="T75" i="16"/>
  <c r="T72" i="16"/>
  <c r="T70" i="16"/>
  <c r="T74" i="16"/>
  <c r="J32" i="17"/>
  <c r="U29" i="18"/>
  <c r="T29" i="18"/>
  <c r="T23" i="29"/>
  <c r="G30" i="29"/>
  <c r="C30" i="29"/>
  <c r="T28" i="29"/>
  <c r="T25" i="29"/>
  <c r="T27" i="29"/>
  <c r="T26" i="29"/>
  <c r="E77" i="30"/>
  <c r="T22" i="29"/>
  <c r="D31" i="18"/>
  <c r="U30" i="18"/>
  <c r="U23" i="18"/>
  <c r="U28" i="18"/>
  <c r="U27" i="18"/>
  <c r="T76" i="18"/>
  <c r="U26" i="18"/>
  <c r="T75" i="18"/>
  <c r="U25" i="18"/>
  <c r="D78" i="18"/>
  <c r="T28" i="31"/>
  <c r="I32" i="31"/>
  <c r="T23" i="31"/>
  <c r="H32" i="17"/>
  <c r="H73" i="30"/>
  <c r="D32" i="17"/>
  <c r="E32" i="17"/>
  <c r="J72" i="30"/>
  <c r="V22" i="16"/>
  <c r="V28" i="16"/>
  <c r="V26" i="16"/>
  <c r="V27" i="16"/>
  <c r="V29" i="16"/>
  <c r="V24" i="16"/>
  <c r="V25" i="16"/>
  <c r="F32" i="30"/>
  <c r="J79" i="30"/>
  <c r="J78" i="30"/>
  <c r="J73" i="30"/>
  <c r="U19" i="30"/>
  <c r="U29" i="30" s="1"/>
  <c r="J76" i="30"/>
  <c r="J74" i="30"/>
  <c r="J75" i="30"/>
  <c r="T19" i="30"/>
  <c r="T33" i="30" s="1"/>
  <c r="J80" i="30"/>
  <c r="T67" i="30"/>
  <c r="T73" i="30" s="1"/>
  <c r="U67" i="30"/>
  <c r="H108" i="24"/>
  <c r="O108" i="24" s="1"/>
  <c r="M88" i="24"/>
  <c r="N89" i="24" s="1"/>
  <c r="I67" i="24"/>
  <c r="O64" i="24"/>
  <c r="V32" i="17"/>
  <c r="V76" i="16"/>
  <c r="K109" i="24"/>
  <c r="G109" i="24"/>
  <c r="F109" i="24"/>
  <c r="E109" i="24"/>
  <c r="K67" i="24"/>
  <c r="M67" i="24"/>
  <c r="G67" i="24"/>
  <c r="H67" i="24"/>
  <c r="J109" i="24"/>
  <c r="M131" i="24"/>
  <c r="N131" i="24"/>
  <c r="H88" i="24"/>
  <c r="O88" i="24" s="1"/>
  <c r="O85" i="24"/>
  <c r="G88" i="24"/>
  <c r="J88" i="24"/>
  <c r="K89" i="24" s="1"/>
  <c r="L67" i="24"/>
  <c r="D31" i="24"/>
  <c r="C67" i="24"/>
  <c r="D68" i="24" s="1"/>
  <c r="J67" i="24"/>
  <c r="O66" i="24"/>
  <c r="V30" i="29"/>
  <c r="V78" i="18"/>
  <c r="K18" i="20"/>
  <c r="L109" i="24"/>
  <c r="O65" i="24"/>
  <c r="D80" i="30"/>
  <c r="H77" i="30"/>
  <c r="H80" i="30"/>
  <c r="H75" i="30"/>
  <c r="H72" i="30"/>
  <c r="G78" i="30"/>
  <c r="G75" i="30"/>
  <c r="H76" i="30"/>
  <c r="G72" i="30"/>
  <c r="H79" i="30"/>
  <c r="I28" i="30"/>
  <c r="I32" i="30"/>
  <c r="I77" i="30"/>
  <c r="I74" i="30"/>
  <c r="I79" i="30"/>
  <c r="I25" i="30"/>
  <c r="I76" i="30"/>
  <c r="I33" i="30"/>
  <c r="I73" i="30"/>
  <c r="I80" i="30"/>
  <c r="I30" i="30"/>
  <c r="I75" i="30"/>
  <c r="I78" i="30"/>
  <c r="I30" i="29"/>
  <c r="C31" i="18"/>
  <c r="F27" i="30"/>
  <c r="F31" i="30"/>
  <c r="U74" i="18"/>
  <c r="U72" i="18"/>
  <c r="T73" i="18"/>
  <c r="U76" i="18"/>
  <c r="I31" i="30"/>
  <c r="T72" i="18"/>
  <c r="T24" i="18"/>
  <c r="T26" i="18"/>
  <c r="I27" i="30"/>
  <c r="U77" i="18"/>
  <c r="I26" i="30"/>
  <c r="T71" i="18"/>
  <c r="T23" i="18"/>
  <c r="T25" i="18"/>
  <c r="T74" i="18"/>
  <c r="I24" i="30"/>
  <c r="U75" i="18"/>
  <c r="T70" i="18"/>
  <c r="T29" i="31"/>
  <c r="T26" i="31"/>
  <c r="T24" i="31"/>
  <c r="T25" i="31"/>
  <c r="T31" i="31"/>
  <c r="T30" i="31"/>
  <c r="U27" i="31"/>
  <c r="F32" i="17"/>
  <c r="T28" i="17"/>
  <c r="E76" i="30"/>
  <c r="E75" i="30"/>
  <c r="T27" i="17"/>
  <c r="E80" i="30"/>
  <c r="G32" i="17"/>
  <c r="T24" i="17"/>
  <c r="T23" i="17"/>
  <c r="T31" i="17"/>
  <c r="E73" i="30"/>
  <c r="T25" i="17"/>
  <c r="D72" i="30"/>
  <c r="T30" i="17"/>
  <c r="C30" i="16"/>
  <c r="E74" i="30"/>
  <c r="G30" i="16"/>
  <c r="D30" i="16"/>
  <c r="L30" i="16"/>
  <c r="C72" i="30"/>
  <c r="C80" i="30"/>
  <c r="E72" i="30"/>
  <c r="I30" i="16"/>
  <c r="D77" i="30"/>
  <c r="J30" i="16"/>
  <c r="D79" i="30"/>
  <c r="F22" i="24"/>
  <c r="F31" i="24" s="1"/>
  <c r="H78" i="18"/>
  <c r="J76" i="18"/>
  <c r="J77" i="18"/>
  <c r="J70" i="18"/>
  <c r="J71" i="18"/>
  <c r="J72" i="18"/>
  <c r="J73" i="18"/>
  <c r="J74" i="18"/>
  <c r="J75" i="18"/>
  <c r="E78" i="18"/>
  <c r="C78" i="18"/>
  <c r="F78" i="18"/>
  <c r="H32" i="31"/>
  <c r="D75" i="30"/>
  <c r="D74" i="30"/>
  <c r="C74" i="30"/>
  <c r="C79" i="30"/>
  <c r="D76" i="30"/>
  <c r="E31" i="30"/>
  <c r="C76" i="30"/>
  <c r="D78" i="30"/>
  <c r="H74" i="30"/>
  <c r="C75" i="30"/>
  <c r="G79" i="30"/>
  <c r="F75" i="30"/>
  <c r="C73" i="30"/>
  <c r="G74" i="30"/>
  <c r="C78" i="30"/>
  <c r="D30" i="29"/>
  <c r="U22" i="29"/>
  <c r="U26" i="29"/>
  <c r="U25" i="29"/>
  <c r="U28" i="29"/>
  <c r="U29" i="29"/>
  <c r="U24" i="29"/>
  <c r="G80" i="30"/>
  <c r="G76" i="30"/>
  <c r="G77" i="30"/>
  <c r="U23" i="29"/>
  <c r="H30" i="29"/>
  <c r="U27" i="29"/>
  <c r="F29" i="30"/>
  <c r="U32" i="17"/>
  <c r="F72" i="30"/>
  <c r="F80" i="30"/>
  <c r="F76" i="30"/>
  <c r="F73" i="30"/>
  <c r="F78" i="30"/>
  <c r="F77" i="30"/>
  <c r="E26" i="24"/>
  <c r="F30" i="30"/>
  <c r="F26" i="30"/>
  <c r="F33" i="30"/>
  <c r="F74" i="30"/>
  <c r="F24" i="30"/>
  <c r="F28" i="30"/>
  <c r="L81" i="30"/>
  <c r="K81" i="30"/>
  <c r="H30" i="16"/>
  <c r="E30" i="16"/>
  <c r="E23" i="24"/>
  <c r="G23" i="24"/>
  <c r="G27" i="24"/>
  <c r="M27" i="20"/>
  <c r="G28" i="24"/>
  <c r="G26" i="24"/>
  <c r="C25" i="24"/>
  <c r="L34" i="30"/>
  <c r="L76" i="16"/>
  <c r="L32" i="17"/>
  <c r="G29" i="24"/>
  <c r="L30" i="29"/>
  <c r="L31" i="18"/>
  <c r="L78" i="18"/>
  <c r="L32" i="31"/>
  <c r="E24" i="30"/>
  <c r="J32" i="30"/>
  <c r="J29" i="30"/>
  <c r="J28" i="30"/>
  <c r="E30" i="30"/>
  <c r="E29" i="30"/>
  <c r="E27" i="30"/>
  <c r="E26" i="30"/>
  <c r="E28" i="30"/>
  <c r="E32" i="30"/>
  <c r="E33" i="30"/>
  <c r="C26" i="30"/>
  <c r="C33" i="30"/>
  <c r="C25" i="30"/>
  <c r="C32" i="30"/>
  <c r="C27" i="30"/>
  <c r="C24" i="30"/>
  <c r="C30" i="30"/>
  <c r="C28" i="30"/>
  <c r="C31" i="30"/>
  <c r="E68" i="24"/>
  <c r="F161" i="24"/>
  <c r="L27" i="20"/>
  <c r="L18" i="20"/>
  <c r="I78" i="18"/>
  <c r="X161" i="24"/>
  <c r="E161" i="24"/>
  <c r="D161" i="24"/>
  <c r="E27" i="24"/>
  <c r="E89" i="24"/>
  <c r="E28" i="24"/>
  <c r="K161" i="24"/>
  <c r="Z131" i="24"/>
  <c r="Y131" i="24"/>
  <c r="X131" i="24"/>
  <c r="W131" i="24"/>
  <c r="L89" i="24"/>
  <c r="H131" i="24"/>
  <c r="W161" i="24"/>
  <c r="V161" i="24"/>
  <c r="L161" i="24"/>
  <c r="S131" i="24"/>
  <c r="I161" i="24"/>
  <c r="H161" i="24"/>
  <c r="G131" i="24"/>
  <c r="J131" i="24"/>
  <c r="M161" i="24"/>
  <c r="D131" i="24"/>
  <c r="K78" i="18"/>
  <c r="F131" i="24"/>
  <c r="AB131" i="24"/>
  <c r="T161" i="24"/>
  <c r="AB161" i="24"/>
  <c r="K30" i="29"/>
  <c r="K30" i="16"/>
  <c r="K32" i="17"/>
  <c r="K76" i="16"/>
  <c r="K34" i="30"/>
  <c r="AA161" i="24"/>
  <c r="E131" i="24"/>
  <c r="U161" i="24"/>
  <c r="Z161" i="24"/>
  <c r="S161" i="24"/>
  <c r="K131" i="24"/>
  <c r="D89" i="24"/>
  <c r="K32" i="31"/>
  <c r="H76" i="16"/>
  <c r="J30" i="30"/>
  <c r="J76" i="16"/>
  <c r="J33" i="30"/>
  <c r="J27" i="30"/>
  <c r="U69" i="16"/>
  <c r="U67" i="16"/>
  <c r="U68" i="16"/>
  <c r="U72" i="16"/>
  <c r="U70" i="16"/>
  <c r="U73" i="16"/>
  <c r="U74" i="16"/>
  <c r="U75" i="16"/>
  <c r="T131" i="24"/>
  <c r="L131" i="24"/>
  <c r="G161" i="24"/>
  <c r="AB22" i="24"/>
  <c r="AA131" i="24"/>
  <c r="Q22" i="24"/>
  <c r="I131" i="24"/>
  <c r="J161" i="24"/>
  <c r="Y161" i="24"/>
  <c r="G28" i="30"/>
  <c r="G29" i="30"/>
  <c r="G27" i="30"/>
  <c r="G31" i="30"/>
  <c r="G32" i="30"/>
  <c r="G25" i="30"/>
  <c r="G33" i="30"/>
  <c r="G26" i="30"/>
  <c r="G24" i="30"/>
  <c r="J24" i="30"/>
  <c r="J26" i="30"/>
  <c r="J31" i="30"/>
  <c r="H33" i="30"/>
  <c r="H26" i="30"/>
  <c r="H27" i="30"/>
  <c r="H32" i="30"/>
  <c r="H28" i="30"/>
  <c r="H29" i="30"/>
  <c r="H30" i="30"/>
  <c r="H24" i="30"/>
  <c r="U28" i="31"/>
  <c r="F32" i="31"/>
  <c r="H25" i="30"/>
  <c r="U23" i="31"/>
  <c r="G24" i="24"/>
  <c r="E24" i="24"/>
  <c r="G32" i="31"/>
  <c r="J32" i="31"/>
  <c r="D28" i="30"/>
  <c r="D29" i="30"/>
  <c r="D30" i="30"/>
  <c r="D31" i="30"/>
  <c r="D24" i="30"/>
  <c r="D32" i="30"/>
  <c r="D25" i="30"/>
  <c r="D33" i="30"/>
  <c r="D26" i="30"/>
  <c r="D27" i="30"/>
  <c r="U26" i="31"/>
  <c r="U25" i="31"/>
  <c r="U29" i="31"/>
  <c r="U30" i="31"/>
  <c r="U31" i="31"/>
  <c r="M109" i="24" l="1"/>
  <c r="G78" i="18"/>
  <c r="E25" i="24"/>
  <c r="C31" i="24"/>
  <c r="T30" i="16"/>
  <c r="T76" i="16"/>
  <c r="U31" i="18"/>
  <c r="T30" i="29"/>
  <c r="T31" i="18"/>
  <c r="T78" i="18"/>
  <c r="U78" i="18"/>
  <c r="U32" i="31"/>
  <c r="T32" i="31"/>
  <c r="T32" i="17"/>
  <c r="J81" i="30"/>
  <c r="U30" i="30"/>
  <c r="V30" i="16"/>
  <c r="T31" i="30"/>
  <c r="T27" i="30"/>
  <c r="U32" i="30"/>
  <c r="U33" i="30"/>
  <c r="U24" i="30"/>
  <c r="U27" i="30"/>
  <c r="U31" i="30"/>
  <c r="T26" i="30"/>
  <c r="T25" i="30"/>
  <c r="U28" i="30"/>
  <c r="T32" i="30"/>
  <c r="T24" i="30"/>
  <c r="U25" i="30"/>
  <c r="T30" i="30"/>
  <c r="T29" i="30"/>
  <c r="T28" i="30"/>
  <c r="U26" i="30"/>
  <c r="H109" i="24"/>
  <c r="I109" i="24"/>
  <c r="M89" i="24"/>
  <c r="I89" i="24"/>
  <c r="O67" i="24"/>
  <c r="N68" i="24"/>
  <c r="H81" i="30"/>
  <c r="I81" i="30"/>
  <c r="E81" i="30"/>
  <c r="I34" i="30"/>
  <c r="D81" i="30"/>
  <c r="C81" i="30"/>
  <c r="H89" i="24"/>
  <c r="J78" i="18"/>
  <c r="F34" i="30"/>
  <c r="T72" i="30"/>
  <c r="T75" i="30"/>
  <c r="T79" i="30"/>
  <c r="T80" i="30"/>
  <c r="T74" i="30"/>
  <c r="T77" i="30"/>
  <c r="T78" i="30"/>
  <c r="G81" i="30"/>
  <c r="F81" i="30"/>
  <c r="U30" i="29"/>
  <c r="T76" i="30"/>
  <c r="C34" i="30"/>
  <c r="J89" i="24"/>
  <c r="J68" i="24"/>
  <c r="K68" i="24"/>
  <c r="I68" i="24"/>
  <c r="H68" i="24"/>
  <c r="G22" i="24"/>
  <c r="U76" i="30"/>
  <c r="U72" i="30"/>
  <c r="E34" i="30"/>
  <c r="L68" i="24"/>
  <c r="G25" i="24"/>
  <c r="Q31" i="24"/>
  <c r="AB31" i="24"/>
  <c r="M68" i="24"/>
  <c r="H34" i="30"/>
  <c r="J34" i="30"/>
  <c r="U76" i="16"/>
  <c r="Q27" i="24"/>
  <c r="Q24" i="24"/>
  <c r="Q23" i="24"/>
  <c r="Q25" i="24"/>
  <c r="Q28" i="24"/>
  <c r="Q29" i="24"/>
  <c r="Q30" i="24"/>
  <c r="U73" i="30"/>
  <c r="U74" i="30"/>
  <c r="U75" i="30"/>
  <c r="U77" i="30"/>
  <c r="U78" i="30"/>
  <c r="U80" i="30"/>
  <c r="U79" i="30"/>
  <c r="D34" i="30"/>
  <c r="G34" i="30"/>
  <c r="G31" i="24" l="1"/>
  <c r="E31" i="24"/>
  <c r="U34" i="30"/>
  <c r="T34" i="30"/>
  <c r="T81" i="30"/>
  <c r="U81" i="30"/>
  <c r="Q32" i="24"/>
  <c r="F26" i="19" l="1"/>
  <c r="F45" i="23" l="1"/>
  <c r="U127" i="24"/>
  <c r="U130" i="24" s="1"/>
  <c r="F38" i="23"/>
  <c r="F59" i="19" l="1"/>
  <c r="V131" i="24"/>
  <c r="U131" i="24"/>
  <c r="F28" i="19"/>
  <c r="F85" i="24"/>
  <c r="F88" i="24" s="1"/>
  <c r="G39" i="23"/>
  <c r="F39" i="23"/>
  <c r="F64" i="24"/>
  <c r="F67" i="24" s="1"/>
  <c r="G68" i="24" l="1"/>
  <c r="F68" i="24"/>
  <c r="G89" i="24"/>
  <c r="F89" i="24"/>
</calcChain>
</file>

<file path=xl/sharedStrings.xml><?xml version="1.0" encoding="utf-8"?>
<sst xmlns="http://schemas.openxmlformats.org/spreadsheetml/2006/main" count="1008" uniqueCount="274">
  <si>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</si>
  <si>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</si>
  <si>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</si>
  <si>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</si>
  <si>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</si>
  <si>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</si>
  <si>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</si>
  <si>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</si>
  <si>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</si>
  <si>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</si>
  <si>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</si>
  <si>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</si>
  <si>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</si>
  <si>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</si>
  <si>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</si>
  <si>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</si>
  <si>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</si>
  <si>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</si>
  <si>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</si>
  <si>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</si>
  <si>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</si>
  <si>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</si>
  <si>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</si>
  <si>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</si>
  <si>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</si>
  <si>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</si>
  <si>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</si>
  <si>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</si>
  <si>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</si>
  <si>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</si>
  <si>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</si>
  <si>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</si>
  <si>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</si>
  <si>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</si>
  <si>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</si>
  <si>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</si>
  <si>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</si>
  <si>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</si>
  <si>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</si>
  <si>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</si>
  <si>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</si>
  <si>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</si>
  <si>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</si>
  <si>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</si>
  <si>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</si>
  <si>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</si>
  <si>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</si>
  <si>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</si>
  <si>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</si>
  <si>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</si>
  <si>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</si>
  <si>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</si>
  <si>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</si>
  <si>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</si>
  <si>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</si>
  <si>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</si>
  <si>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</si>
  <si>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</si>
  <si>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</si>
  <si>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</si>
  <si>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</si>
  <si>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</si>
  <si>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</si>
  <si>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</si>
  <si>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</si>
  <si>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</si>
  <si>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</si>
  <si>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</si>
  <si>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</si>
  <si>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</si>
  <si>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</si>
  <si>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</si>
  <si>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</si>
  <si>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</si>
  <si>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</si>
  <si>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</si>
  <si>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</si>
  <si>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</si>
  <si>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</si>
  <si>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</si>
  <si>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</si>
  <si>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</si>
  <si>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</si>
  <si>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</si>
  <si>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</si>
  <si>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</si>
  <si>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</si>
  <si>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</si>
  <si>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</si>
  <si>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</si>
  <si>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</si>
  <si>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</si>
  <si>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</si>
  <si>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</si>
  <si>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</si>
  <si>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</si>
  <si>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</si>
  <si>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</si>
  <si>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</si>
  <si>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</si>
  <si>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</si>
  <si>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</si>
  <si>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</si>
  <si>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</si>
  <si>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</si>
  <si>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</si>
  <si>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</si>
  <si>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</si>
  <si>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</si>
  <si>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</si>
  <si>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</si>
  <si>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</si>
  <si>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</si>
  <si>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</si>
  <si>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</si>
  <si>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</si>
  <si>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</si>
  <si>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</si>
  <si>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</si>
  <si>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</si>
  <si>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</si>
  <si>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</si>
  <si>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</si>
  <si>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</si>
  <si>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</si>
  <si>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</si>
  <si>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</si>
  <si>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</si>
  <si>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</si>
  <si>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</si>
  <si>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</si>
  <si>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</si>
  <si>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</si>
  <si>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</si>
  <si>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</si>
  <si>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</si>
  <si>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</si>
  <si>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</si>
  <si>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</si>
  <si>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</si>
  <si>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</si>
  <si>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</si>
  <si>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</si>
  <si>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</si>
  <si>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</si>
  <si>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</si>
  <si>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</si>
  <si>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</si>
  <si>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</si>
  <si>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</si>
  <si>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</si>
  <si>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</si>
  <si>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</si>
  <si>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</si>
  <si>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</si>
  <si>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</si>
  <si>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</si>
  <si>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</si>
  <si>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</si>
  <si>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</si>
  <si>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</si>
  <si>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</si>
  <si>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</si>
  <si>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</si>
  <si>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</si>
  <si>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</si>
  <si>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</si>
  <si>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</si>
  <si>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</si>
  <si>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</si>
  <si>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</si>
  <si>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</si>
  <si>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</si>
  <si>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</si>
  <si>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</si>
  <si>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</si>
  <si>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</si>
  <si>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</si>
  <si>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</si>
  <si>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</si>
  <si>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</si>
  <si>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</si>
  <si>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</si>
  <si>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</si>
  <si>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</si>
  <si>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</si>
  <si>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</si>
  <si>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</si>
  <si>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</si>
  <si>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</si>
  <si>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</si>
  <si>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t>Expert opinions</t>
  </si>
  <si>
    <t>Cross-impact analysis</t>
  </si>
  <si>
    <t>Scenario analysis</t>
  </si>
  <si>
    <t>Financial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</si>
  <si>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</si>
  <si>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</si>
  <si>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</si>
  <si>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</si>
  <si>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</si>
  <si>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</si>
  <si>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</si>
  <si>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</si>
  <si>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Quarterly vEPC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</si>
  <si>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</si>
  <si>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</si>
  <si>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</si>
  <si>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</si>
  <si>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</si>
  <si>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</si>
  <si>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</si>
  <si>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</si>
  <si>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</si>
  <si>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</si>
  <si>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</si>
  <si>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</si>
  <si>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</si>
  <si>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</si>
  <si>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</si>
  <si>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</si>
  <si>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Open Virtual RAN (vRAN) Forecast - a subset of 3G/4G/5G RAN market size &amp; forecast and 100% open</t>
  </si>
  <si>
    <t>Note: vEPC is a subset of EPC and open vRAN is a subset of 2G/3G/4G/5G RAN</t>
  </si>
  <si>
    <t>China RAN sales</t>
  </si>
  <si>
    <t>SuperMicro Computer</t>
  </si>
  <si>
    <t>Mavenir (acquired ip.access, September 2020)</t>
  </si>
  <si>
    <t>4G (EPC/vEPC)</t>
  </si>
  <si>
    <t>5G (5GC)</t>
  </si>
  <si>
    <t>Open vRAN Sales as % of Total 5G RAN + 4G RAN Sales (excluding China)</t>
  </si>
  <si>
    <t>Open vRAN Sales as % of Total 5G RAN + 4G RAN Sales (excluding potential open non-virtualized RAN deployments)</t>
  </si>
  <si>
    <t>3Q21</t>
  </si>
  <si>
    <t>4Q21</t>
  </si>
  <si>
    <t>This report analyzes the wireless infrastructure market worldwide and covers 2G, 3G, 4G, and 5G radio access network (RAN) and core network nodes. It presents historical data from 2016 to 2021, quarterly market size and vendor market shares, and a detailed market forecast through 2027 for 2G/3G, 4G, and 5G RAN, including Open vRAN, and core networks (EPC, vEPC, and 5G Core), revenue and units, for each region: North America, Europe Middle East Africa, Asia Pacific, Caribbean and Latin America. The historical data accounts for sales of more than 30 wireless infrastructure vendors, including a few vendors that shared confidential sales data with LightCounting. The market forecast is based on a model correlating wireless infrastructure equipment vendor sales with 20 years of service provider network rollout patterns analysis, and upgrades and expansion plans.</t>
  </si>
  <si>
    <t>The LightCounting detailed wireless infrastructure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</si>
  <si>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r>
      <t xml:space="preserve">2/ </t>
    </r>
    <r>
      <rPr>
        <b/>
        <sz val="10"/>
        <color theme="1"/>
        <rFont val="Arial"/>
        <family val="2"/>
      </rPr>
      <t xml:space="preserve">Large: </t>
    </r>
    <r>
      <rPr>
        <sz val="10"/>
        <color theme="1"/>
        <rFont val="Arial"/>
        <family val="2"/>
      </rPr>
      <t>100,000 &lt; BTS number &lt; 500,000 (e.g., Japan and South Korea)</t>
    </r>
  </si>
  <si>
    <t>We break down the wireless network footprints in 4 categories:</t>
  </si>
  <si>
    <t>LightCounting forecasting involves the use of various forecasting methods and the combination of data from more than one source.</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</si>
  <si>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</si>
  <si>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LightCounting does global economic analysis and financial analysis of specific companies, using publicly available information such as SEC filings, company presentations and other market research findings as inputs to the forecasting. </t>
  </si>
  <si>
    <t>2021-2027</t>
  </si>
  <si>
    <t>NEC (including Blue Danube)</t>
  </si>
  <si>
    <t>Qucell</t>
  </si>
  <si>
    <t>RAN, vRAN</t>
  </si>
  <si>
    <t>1Q22</t>
  </si>
  <si>
    <t>Global Sales ($M) Market Shares</t>
  </si>
  <si>
    <t>Global RAN Sales ($M) Market Shares</t>
  </si>
  <si>
    <t>2022YTD</t>
  </si>
  <si>
    <t>Quarterly 5G RAN Units</t>
  </si>
  <si>
    <t>Quarterly 5G RAN Unit Shares (%)</t>
  </si>
  <si>
    <t>Quarterly 5G Core Sales ($M)</t>
  </si>
  <si>
    <t>5G Core Vendor Market Shares</t>
  </si>
  <si>
    <t>Quarterly 5G Core Sales Market Shares (%)</t>
  </si>
  <si>
    <t>Yearly 5G Core Sales ($M)</t>
  </si>
  <si>
    <t>Yearly 5G Core Sales Market Shares (%)</t>
  </si>
  <si>
    <t>Radio Unit (RU) Forecast (all Gs, outdoor and indoor, macro/micro/small cells)</t>
  </si>
  <si>
    <t>2Q22</t>
  </si>
  <si>
    <r>
      <t xml:space="preserve">For more details, see June 23, 2022 Report: </t>
    </r>
    <r>
      <rPr>
        <b/>
        <i/>
        <sz val="12"/>
        <color theme="4"/>
        <rFont val="Arial"/>
        <family val="2"/>
      </rPr>
      <t>vRAN and Open RAN Market Update.</t>
    </r>
  </si>
  <si>
    <t>3Q22</t>
  </si>
  <si>
    <t>Global Wireless Infrastructure Commercial Networks Footprint - 3Q22 Update</t>
  </si>
  <si>
    <t>LightCounting Wireless Infrastructure Shares, Size &amp; Forecast - 3Q22</t>
  </si>
  <si>
    <t>Global Wireless Infrastructure 3Q22 Sales ($M)</t>
  </si>
  <si>
    <t>Global Wireless Infrastructure Sales Market Shares - 3Q22</t>
  </si>
  <si>
    <t>Global RAN Sales Market Shares - 3Q22</t>
  </si>
  <si>
    <t>3Q22 changes</t>
  </si>
  <si>
    <t>Global Wireless Infrastructure Updates since 2Q22 Report</t>
  </si>
  <si>
    <t>Global Wireless Infrastructure Sales Forecast ($M) - 3Q22 Update</t>
  </si>
  <si>
    <t>Global RAN Sales Forecast ($M) - 3Q22 Update</t>
  </si>
  <si>
    <t>Global Mobile Core Sales Forecast ($M) - 3Q22 Update</t>
  </si>
  <si>
    <t>Wireless Infrastructure Sales Forecast ($M) - North America - 3Q22 Update</t>
  </si>
  <si>
    <t>Wireless Infrastructure Sales Forecast ($M) - Europe Middle East Africa - 3Q22 Update</t>
  </si>
  <si>
    <t>Wireless Infrastructure Sales Forecast ($M) - CALA - 3Q22 Update</t>
  </si>
  <si>
    <t>Wireless Infrastructure Sales Forecast ($M) - Asia Pacific - 3Q22 Update</t>
  </si>
  <si>
    <t>Key vendors include Altran, Altiostar, ASOCS, Baicell, Comba Telecom, CommScope, Corning, Dell, Fairwaves, JMA Wireless, KMW, Kontron, NEC, Nokia, Mavenir, MTI Mobile, Parallel Wireless, Phluido, QCT and SuperMicro Computer</t>
  </si>
  <si>
    <t>Commercial Public Networks Launched so far (as of September 2022)</t>
  </si>
  <si>
    <t>December 2022 -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</si>
</sst>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 numFmtId="169" formatCode="0.0"/>
  </numFmts>
  <fonts count="26">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
      <sz val="12"/>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37">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Alignment="1">
      <alignment horizontal="center"/>
    </xf>
    <xf numFmtId="0" fontId="0" fillId="2" borderId="0" xfId="0" applyFill="1" applyAlignment="1">
      <alignment horizontal="center"/>
    </xf>
    <xf numFmtId="9" fontId="3" fillId="2" borderId="0" xfId="4"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9" fontId="3" fillId="0" borderId="0" xfId="2" applyFont="1" applyBorder="1"/>
    <xf numFmtId="9" fontId="2" fillId="0" borderId="0" xfId="2" applyFont="1" applyBorder="1"/>
    <xf numFmtId="165" fontId="2" fillId="0" borderId="0" xfId="3" applyNumberFormat="1"/>
    <xf numFmtId="164" fontId="2" fillId="2" borderId="0" xfId="1" applyNumberFormat="1" applyFont="1" applyFill="1" applyBorder="1"/>
    <xf numFmtId="9" fontId="2" fillId="2" borderId="0" xfId="2" applyFont="1" applyFill="1" applyBorder="1"/>
    <xf numFmtId="0" fontId="2" fillId="0" borderId="0" xfId="3" applyAlignment="1">
      <alignment horizontal="right"/>
    </xf>
    <xf numFmtId="0" fontId="3" fillId="0" borderId="1" xfId="6" applyNumberFormat="1" applyFont="1" applyBorder="1"/>
    <xf numFmtId="0" fontId="2" fillId="0" borderId="0" xfId="3" applyAlignment="1">
      <alignment horizontal="left"/>
    </xf>
    <xf numFmtId="9" fontId="2" fillId="0" borderId="1" xfId="2" applyFont="1" applyBorder="1" applyAlignment="1">
      <alignment horizontal="right"/>
    </xf>
    <xf numFmtId="0" fontId="4" fillId="5"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0" fontId="0" fillId="0" borderId="0" xfId="0" applyAlignment="1">
      <alignment wrapText="1"/>
    </xf>
    <xf numFmtId="0" fontId="2" fillId="2" borderId="0" xfId="3" applyFill="1" applyAlignment="1">
      <alignment vertical="top" wrapText="1"/>
    </xf>
    <xf numFmtId="0" fontId="3" fillId="0" borderId="0" xfId="3" applyFont="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Protection="1">
      <protection locked="0"/>
    </xf>
    <xf numFmtId="0" fontId="2" fillId="0" borderId="0" xfId="3" applyAlignment="1" applyProtection="1">
      <alignment vertical="top"/>
      <protection locked="0"/>
    </xf>
    <xf numFmtId="0" fontId="7" fillId="0" borderId="0" xfId="3" applyFont="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xf numFmtId="0" fontId="9" fillId="5" borderId="0" xfId="0" applyFont="1" applyFill="1"/>
    <xf numFmtId="0" fontId="9" fillId="5" borderId="0" xfId="0" applyFont="1" applyFill="1" applyAlignment="1">
      <alignment horizontal="center"/>
    </xf>
    <xf numFmtId="0" fontId="2" fillId="5" borderId="0" xfId="3" applyFill="1"/>
    <xf numFmtId="0" fontId="2" fillId="0" borderId="0" xfId="0" applyFont="1"/>
    <xf numFmtId="164" fontId="3" fillId="0" borderId="1" xfId="6"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0" borderId="5" xfId="3" applyBorder="1"/>
    <xf numFmtId="0" fontId="2" fillId="0" borderId="6" xfId="3" applyBorder="1" applyAlignment="1">
      <alignment horizontal="right"/>
    </xf>
    <xf numFmtId="0" fontId="2" fillId="0" borderId="2" xfId="3" applyBorder="1" applyAlignment="1">
      <alignment horizontal="right"/>
    </xf>
    <xf numFmtId="0" fontId="2" fillId="0" borderId="7" xfId="3" applyBorder="1" applyAlignment="1">
      <alignment horizontal="right"/>
    </xf>
    <xf numFmtId="165" fontId="2" fillId="0" borderId="0" xfId="3" quotePrefix="1" applyNumberForma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2" borderId="0" xfId="0" applyFont="1" applyFill="1" applyAlignment="1">
      <alignment horizontal="center"/>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6" applyNumberFormat="1" applyFont="1" applyBorder="1"/>
    <xf numFmtId="9" fontId="2" fillId="0" borderId="1" xfId="2" applyFont="1" applyFill="1" applyBorder="1" applyAlignment="1">
      <alignment horizontal="right"/>
    </xf>
    <xf numFmtId="42" fontId="3" fillId="0" borderId="1" xfId="6" applyNumberFormat="1" applyFont="1" applyFill="1" applyBorder="1"/>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Font="1" applyFill="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164" fontId="7" fillId="0" borderId="0" xfId="1" applyNumberFormat="1" applyFont="1"/>
    <xf numFmtId="164" fontId="7" fillId="0" borderId="0" xfId="3" applyNumberFormat="1" applyFont="1"/>
    <xf numFmtId="166" fontId="3" fillId="0" borderId="1" xfId="2" applyNumberFormat="1" applyFont="1" applyBorder="1"/>
    <xf numFmtId="42" fontId="3" fillId="2" borderId="1" xfId="6" applyNumberFormat="1" applyFont="1" applyFill="1" applyBorder="1"/>
    <xf numFmtId="37" fontId="3" fillId="0" borderId="1" xfId="3" applyNumberFormat="1" applyFont="1" applyBorder="1"/>
    <xf numFmtId="37" fontId="2" fillId="0" borderId="1" xfId="3" applyNumberFormat="1" applyBorder="1"/>
    <xf numFmtId="0" fontId="4" fillId="5" borderId="0" xfId="0" applyFont="1" applyFill="1"/>
    <xf numFmtId="9" fontId="2" fillId="0" borderId="0" xfId="2" applyFont="1"/>
    <xf numFmtId="10" fontId="2" fillId="0" borderId="0" xfId="3" applyNumberFormat="1"/>
    <xf numFmtId="0" fontId="2" fillId="0" borderId="0" xfId="3" applyAlignment="1">
      <alignment horizontal="center"/>
    </xf>
    <xf numFmtId="166" fontId="2" fillId="0" borderId="0" xfId="2" applyNumberFormat="1" applyFont="1"/>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xf numFmtId="164" fontId="3" fillId="0" borderId="0" xfId="2" applyNumberFormat="1" applyFont="1" applyBorder="1"/>
    <xf numFmtId="1" fontId="7" fillId="0" borderId="0" xfId="3" applyNumberFormat="1" applyFont="1"/>
    <xf numFmtId="42" fontId="2" fillId="0" borderId="0" xfId="3" applyNumberFormat="1"/>
    <xf numFmtId="37" fontId="7" fillId="0" borderId="0" xfId="3" applyNumberFormat="1" applyFont="1"/>
    <xf numFmtId="0" fontId="7" fillId="0" borderId="0" xfId="3" applyFont="1" applyAlignment="1">
      <alignment horizontal="right"/>
    </xf>
    <xf numFmtId="168" fontId="7" fillId="0" borderId="0" xfId="3" applyNumberFormat="1" applyFont="1"/>
    <xf numFmtId="166" fontId="0" fillId="0" borderId="0" xfId="4" applyNumberFormat="1" applyFont="1"/>
    <xf numFmtId="0" fontId="2" fillId="0" borderId="0" xfId="3" quotePrefix="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9" fontId="7" fillId="0" borderId="0" xfId="2"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43" fontId="2" fillId="0" borderId="0" xfId="3" applyNumberFormat="1"/>
    <xf numFmtId="165" fontId="3" fillId="2" borderId="0" xfId="7" applyNumberFormat="1" applyFont="1" applyFill="1" applyBorder="1"/>
    <xf numFmtId="165" fontId="2" fillId="2" borderId="0" xfId="7" applyNumberFormat="1" applyFont="1" applyFill="1" applyBorder="1"/>
    <xf numFmtId="42" fontId="2" fillId="0" borderId="0" xfId="6" applyNumberFormat="1" applyFont="1" applyBorder="1"/>
    <xf numFmtId="9" fontId="22" fillId="0" borderId="0" xfId="4" applyFont="1" applyAlignment="1">
      <alignment horizontal="right"/>
    </xf>
    <xf numFmtId="165" fontId="22" fillId="0" borderId="0" xfId="7" applyNumberFormat="1" applyFont="1"/>
    <xf numFmtId="2" fontId="7" fillId="0" borderId="0" xfId="2" applyNumberFormat="1" applyFont="1"/>
    <xf numFmtId="3" fontId="7" fillId="0" borderId="0" xfId="3" applyNumberFormat="1" applyFont="1"/>
    <xf numFmtId="9" fontId="7" fillId="0" borderId="0" xfId="4" applyFont="1" applyAlignment="1">
      <alignment horizontal="right"/>
    </xf>
    <xf numFmtId="164" fontId="7" fillId="0" borderId="0" xfId="4" applyNumberFormat="1" applyFont="1"/>
    <xf numFmtId="44" fontId="2" fillId="0" borderId="0" xfId="3" applyNumberFormat="1"/>
    <xf numFmtId="164" fontId="3" fillId="0" borderId="1" xfId="6" applyNumberFormat="1" applyFont="1" applyFill="1" applyBorder="1" applyAlignment="1">
      <alignment horizontal="left"/>
    </xf>
    <xf numFmtId="0" fontId="3" fillId="0" borderId="1" xfId="6" applyNumberFormat="1" applyFont="1" applyFill="1" applyBorder="1"/>
    <xf numFmtId="3" fontId="3" fillId="0" borderId="0" xfId="2" applyNumberFormat="1" applyFont="1" applyBorder="1"/>
    <xf numFmtId="167" fontId="7" fillId="0" borderId="0" xfId="2" applyNumberFormat="1" applyFont="1" applyBorder="1"/>
    <xf numFmtId="165" fontId="7" fillId="0" borderId="0" xfId="7" applyNumberFormat="1" applyFont="1" applyBorder="1"/>
    <xf numFmtId="169" fontId="0" fillId="0" borderId="0" xfId="4" applyNumberFormat="1" applyFont="1"/>
    <xf numFmtId="169" fontId="0" fillId="0" borderId="0" xfId="7" applyNumberFormat="1" applyFont="1"/>
    <xf numFmtId="9" fontId="3" fillId="0" borderId="1" xfId="2" applyFont="1" applyFill="1" applyBorder="1" applyAlignment="1">
      <alignment horizontal="right"/>
    </xf>
    <xf numFmtId="166" fontId="2" fillId="0" borderId="0" xfId="3" applyNumberFormat="1"/>
    <xf numFmtId="1" fontId="2" fillId="0" borderId="0" xfId="3" applyNumberFormat="1"/>
    <xf numFmtId="164" fontId="3" fillId="0" borderId="0" xfId="6" applyNumberFormat="1" applyFont="1" applyBorder="1" applyAlignment="1">
      <alignment horizontal="left"/>
    </xf>
    <xf numFmtId="6" fontId="3" fillId="0" borderId="0" xfId="2" applyNumberFormat="1" applyFont="1" applyBorder="1"/>
    <xf numFmtId="166" fontId="3" fillId="0" borderId="0" xfId="2" applyNumberFormat="1" applyFont="1" applyBorder="1"/>
    <xf numFmtId="8" fontId="3" fillId="0" borderId="1" xfId="6" applyNumberFormat="1" applyFont="1" applyBorder="1"/>
    <xf numFmtId="164" fontId="7" fillId="0" borderId="0" xfId="3" applyNumberFormat="1" applyFont="1" applyAlignment="1">
      <alignment horizontal="right"/>
    </xf>
    <xf numFmtId="0" fontId="7" fillId="2" borderId="0" xfId="3" applyFont="1" applyFill="1"/>
    <xf numFmtId="165" fontId="22" fillId="0" borderId="0" xfId="7" applyNumberFormat="1" applyFont="1" applyAlignment="1">
      <alignment horizontal="right"/>
    </xf>
    <xf numFmtId="165" fontId="7" fillId="0" borderId="0" xfId="7" applyNumberFormat="1" applyFont="1" applyAlignment="1">
      <alignment horizontal="right"/>
    </xf>
    <xf numFmtId="3" fontId="2" fillId="0" borderId="0" xfId="2" applyNumberFormat="1" applyFont="1"/>
    <xf numFmtId="42" fontId="2" fillId="0" borderId="0" xfId="4" applyNumberFormat="1" applyFont="1"/>
    <xf numFmtId="42" fontId="3" fillId="0" borderId="0" xfId="6" applyNumberFormat="1" applyFont="1" applyFill="1" applyBorder="1"/>
    <xf numFmtId="42" fontId="2" fillId="0" borderId="0" xfId="1" applyNumberFormat="1" applyFont="1" applyFill="1" applyBorder="1"/>
    <xf numFmtId="9" fontId="3" fillId="0" borderId="0" xfId="2" applyFont="1" applyFill="1" applyBorder="1"/>
    <xf numFmtId="9" fontId="2" fillId="0" borderId="0" xfId="2" applyFont="1" applyFill="1" applyBorder="1"/>
    <xf numFmtId="9" fontId="2" fillId="0" borderId="0" xfId="3" applyNumberFormat="1" applyAlignment="1">
      <alignment horizontal="center"/>
    </xf>
    <xf numFmtId="9" fontId="3" fillId="0" borderId="0" xfId="3" applyNumberFormat="1" applyFont="1"/>
    <xf numFmtId="9" fontId="2" fillId="0" borderId="0" xfId="2" applyFont="1" applyFill="1"/>
    <xf numFmtId="6" fontId="2" fillId="0" borderId="0" xfId="3" applyNumberFormat="1"/>
    <xf numFmtId="6" fontId="7" fillId="0" borderId="0" xfId="3" applyNumberFormat="1" applyFont="1"/>
    <xf numFmtId="37" fontId="3" fillId="0" borderId="0" xfId="3" applyNumberFormat="1" applyFont="1"/>
    <xf numFmtId="37" fontId="2" fillId="0" borderId="0" xfId="3" applyNumberFormat="1"/>
    <xf numFmtId="9" fontId="0" fillId="0" borderId="0" xfId="4" applyFont="1" applyFill="1" applyBorder="1"/>
    <xf numFmtId="164" fontId="3" fillId="0" borderId="0" xfId="6" applyNumberFormat="1" applyFont="1" applyFill="1" applyBorder="1"/>
    <xf numFmtId="164" fontId="2" fillId="0" borderId="0" xfId="1" applyNumberFormat="1" applyFont="1" applyFill="1" applyBorder="1"/>
    <xf numFmtId="165" fontId="3" fillId="0" borderId="0" xfId="3" applyNumberFormat="1" applyFont="1"/>
    <xf numFmtId="9" fontId="7" fillId="0" borderId="0" xfId="2" applyFont="1" applyFill="1"/>
    <xf numFmtId="0" fontId="8" fillId="0" borderId="0" xfId="3" applyFont="1" applyAlignment="1">
      <alignment horizontal="left"/>
    </xf>
    <xf numFmtId="0" fontId="3" fillId="0" borderId="0" xfId="3" applyFont="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17" fontId="24" fillId="2" borderId="0" xfId="3" quotePrefix="1" applyNumberFormat="1" applyFont="1" applyFill="1" applyAlignment="1">
      <alignment horizontal="left"/>
    </xf>
    <xf numFmtId="42" fontId="3" fillId="0" borderId="1" xfId="6" applyNumberFormat="1" applyFont="1" applyFill="1" applyBorder="1" applyAlignment="1">
      <alignment horizontal="right"/>
    </xf>
    <xf numFmtId="17" fontId="25" fillId="0" borderId="0" xfId="3" applyNumberFormat="1" applyFont="1"/>
    <xf numFmtId="17" fontId="25" fillId="2" borderId="0" xfId="3" applyNumberFormat="1" applyFont="1" applyFill="1"/>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Summary!$B$64</c:f>
              <c:strCache>
                <c:ptCount val="1"/>
                <c:pt idx="0">
                  <c:v>5G</c:v>
                </c:pt>
              </c:strCache>
            </c:strRef>
          </c:tx>
          <c:spPr>
            <a:solidFill>
              <a:schemeClr val="accent1"/>
            </a:solidFill>
            <a:ln>
              <a:noFill/>
            </a:ln>
            <a:effectLst/>
          </c:spPr>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Summary!$C$64:$N$64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80-4371-B5C9-1E3C8015EE3D}"/>
            </c:ext>
          </c:extLst>
        </c:ser>
        <c:ser>
          <c:idx val="1"/>
          <c:order val="1"/>
          <c:tx>
            <c:strRef>
              <c:f>Summary!$B$65</c:f>
              <c:strCache>
                <c:ptCount val="1"/>
                <c:pt idx="0">
                  <c:v>4G</c:v>
                </c:pt>
              </c:strCache>
            </c:strRef>
          </c:tx>
          <c:spPr>
            <a:solidFill>
              <a:schemeClr val="accent2"/>
            </a:solidFill>
            <a:ln>
              <a:noFill/>
            </a:ln>
            <a:effectLst/>
          </c:spPr>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Summary!$C$65:$N$65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780-4371-B5C9-1E3C8015EE3D}"/>
            </c:ext>
          </c:extLst>
        </c:ser>
        <c:ser>
          <c:idx val="2"/>
          <c:order val="2"/>
          <c:tx>
            <c:strRef>
              <c:f>Summary!$B$66</c:f>
              <c:strCache>
                <c:ptCount val="1"/>
                <c:pt idx="0">
                  <c:v>2G/3G</c:v>
                </c:pt>
              </c:strCache>
            </c:strRef>
          </c:tx>
          <c:spPr>
            <a:solidFill>
              <a:schemeClr val="accent3"/>
            </a:solidFill>
            <a:ln>
              <a:noFill/>
            </a:ln>
            <a:effectLst/>
          </c:spPr>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Summary!$C$66:$N$66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Summary!$B$106</c:f>
              <c:strCache>
                <c:ptCount val="1"/>
                <c:pt idx="0">
                  <c:v>5G (5GC)</c:v>
                </c:pt>
              </c:strCache>
            </c:strRef>
          </c:tx>
          <c:spPr>
            <a:solidFill>
              <a:schemeClr val="accent1"/>
            </a:solidFill>
            <a:ln>
              <a:noFill/>
            </a:ln>
            <a:effectLst/>
          </c:spPr>
          <c:invertIfNegative val="0"/>
          <c:cat>
            <c:numRef>
              <c:f>Summary!$C$105:$N$105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Summary!$C$106:$N$106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74F-4051-9A59-BC2F921DAAE1}"/>
            </c:ext>
          </c:extLst>
        </c:ser>
        <c:ser>
          <c:idx val="1"/>
          <c:order val="1"/>
          <c:tx>
            <c:strRef>
              <c:f>Summary!$B$107</c:f>
              <c:strCache>
                <c:ptCount val="1"/>
                <c:pt idx="0">
                  <c:v>4G (EPC/vEPC)</c:v>
                </c:pt>
              </c:strCache>
            </c:strRef>
          </c:tx>
          <c:spPr>
            <a:solidFill>
              <a:schemeClr val="accent2"/>
            </a:solidFill>
            <a:ln>
              <a:noFill/>
            </a:ln>
            <a:effectLst/>
          </c:spPr>
          <c:invertIfNegative val="0"/>
          <c:cat>
            <c:numRef>
              <c:f>Summary!$C$105:$N$105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Summary!$C$107:$N$107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Shares'!$C$24:$Q$24</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Shares'!$C$25:$Q$25</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Shares'!$C$26:$Q$26</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Shares'!$C$27:$Q$27</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Shares'!$C$28:$Q$28</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Shares'!$C$29:$Q$29</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Shares'!$C$30:$Q$30</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Shares'!$C$31:$Q$31</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Shares'!$C$32:$Q$32</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Shares'!$C$23:$Q$23</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Shares'!$C$33:$Q$33</c:f>
              <c:numCache>
                <c:formatCode>0%</c:formatCode>
                <c:ptCount val="15"/>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'Total Market Shares'!$S$24:$S$33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Shares'!$V$24:$V$33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Shares'!$C$72:$Q$72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38F0-4465-880A-CA152B7B4E9D}"/>
            </c:ext>
          </c:extLst>
        </c:ser>
        <c:ser>
          <c:idx val="1"/>
          <c:order val="1"/>
          <c:tx>
            <c:strRef>
              <c:f>'Total Market Shares'!$B$73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Shares'!$C$73:$Q$73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38F0-4465-880A-CA152B7B4E9D}"/>
            </c:ext>
          </c:extLst>
        </c:ser>
        <c:ser>
          <c:idx val="2"/>
          <c:order val="2"/>
          <c:tx>
            <c:strRef>
              <c:f>'Total Market Shares'!$B$74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Shares'!$C$74:$Q$74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38F0-4465-880A-CA152B7B4E9D}"/>
            </c:ext>
          </c:extLst>
        </c:ser>
        <c:ser>
          <c:idx val="3"/>
          <c:order val="3"/>
          <c:tx>
            <c:strRef>
              <c:f>'Total Market Shares'!$B$75</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Shares'!$C$75:$Q$75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38F0-4465-880A-CA152B7B4E9D}"/>
            </c:ext>
          </c:extLst>
        </c:ser>
        <c:ser>
          <c:idx val="4"/>
          <c:order val="4"/>
          <c:tx>
            <c:strRef>
              <c:f>'Total Market Shares'!$B$76</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Shares'!$C$76:$Q$76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38F0-4465-880A-CA152B7B4E9D}"/>
            </c:ext>
          </c:extLst>
        </c:ser>
        <c:ser>
          <c:idx val="5"/>
          <c:order val="5"/>
          <c:tx>
            <c:strRef>
              <c:f>'Total Market Shares'!$B$77</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Shares'!$C$77:$Q$77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38F0-4465-880A-CA152B7B4E9D}"/>
            </c:ext>
          </c:extLst>
        </c:ser>
        <c:ser>
          <c:idx val="6"/>
          <c:order val="6"/>
          <c:tx>
            <c:strRef>
              <c:f>'Total Market Shares'!$B$78</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Shares'!$C$78:$Q$78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38F0-4465-880A-CA152B7B4E9D}"/>
            </c:ext>
          </c:extLst>
        </c:ser>
        <c:ser>
          <c:idx val="7"/>
          <c:order val="7"/>
          <c:tx>
            <c:strRef>
              <c:f>'Total Market Shares'!$B$79</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Shares'!$C$79:$Q$79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7-38F0-4465-880A-CA152B7B4E9D}"/>
            </c:ext>
          </c:extLst>
        </c:ser>
        <c:ser>
          <c:idx val="8"/>
          <c:order val="8"/>
          <c:tx>
            <c:strRef>
              <c:f>'Total Market Shares'!$B$80</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Shares'!$C$71:$Q$71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'Total Market Shares'!$C$80:$Q$80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3079-4D5D-A553-24C3454CB43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'Total Market Shares'!$S$24:$S$33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Shares'!$U$24:$U$33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Shares'!$C$22:$Q$22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Shares'!$C$23:$Q$23</c:f>
              <c:numCache>
                <c:formatCode>0%</c:formatCode>
                <c:ptCount val="15"/>
                <c:pt idx="0">
                  <c:v>0</c:v>
                </c:pt>
                <c:pt idx="1">
                  <c:v>0</c:v>
                </c:pt>
                <c:pt idx="2">
                  <c:v>0</c:v>
                </c:pt>
                <c:pt idx="3" formatCode="0.0%">
                  <c:v>0</c:v>
                </c:pt>
                <c:pt idx="4">
                  <c:v>0</c:v>
                </c:pt>
                <c:pt idx="5" formatCode="0.0%">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Shares'!$C$24:$Q$24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Shares'!$C$25:$Q$25</c:f>
              <c:numCache>
                <c:formatCode>0%</c:formatCode>
                <c:ptCount val="15"/>
                <c:pt idx="0">
                  <c:v>0</c:v>
                </c:pt>
                <c:pt idx="1">
                  <c:v>0</c:v>
                </c:pt>
                <c:pt idx="2">
                  <c:v>0</c:v>
                </c:pt>
                <c:pt idx="3">
                  <c:v>0</c:v>
                </c:pt>
                <c:pt idx="4">
                  <c:v>0</c:v>
                </c:pt>
                <c:pt idx="5" formatCode="0.0%">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Shares'!$C$26:$Q$26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Shares'!$C$27:$Q$27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Shares'!$C$28:$Q$28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Shares'!$C$29:$Q$29</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 RAN Market Shares'!$S$22:$S$29</c:f>
              <c:strCache>
                <c:ptCount val="8"/>
                <c:pt idx="0">
                  <c:v>Ericsson</c:v>
                </c:pt>
                <c:pt idx="1">
                  <c:v>Fujitsu</c:v>
                </c:pt>
                <c:pt idx="2">
                  <c:v>Huawei</c:v>
                </c:pt>
                <c:pt idx="3">
                  <c:v>NEC</c:v>
                </c:pt>
                <c:pt idx="4">
                  <c:v>Nokia</c:v>
                </c:pt>
                <c:pt idx="5">
                  <c:v>Samsung</c:v>
                </c:pt>
                <c:pt idx="6">
                  <c:v>ZTE</c:v>
                </c:pt>
                <c:pt idx="7">
                  <c:v>Other</c:v>
                </c:pt>
              </c:strCache>
            </c:strRef>
          </c:cat>
          <c:val>
            <c:numRef>
              <c:f>'5G RAN Market Shares'!$U$22:$U$29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Shares'!$C$67:$Q$67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Shares'!$C$68:$Q$68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Shares'!$C$69:$Q$69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Shares'!$C$70:$Q$70</c:f>
              <c:numCache>
                <c:formatCode>0%</c:formatCode>
                <c:ptCount val="15"/>
                <c:pt idx="0">
                  <c:v>0</c:v>
                </c:pt>
                <c:pt idx="1">
                  <c:v>0</c:v>
                </c:pt>
                <c:pt idx="2">
                  <c:v>0</c:v>
                </c:pt>
                <c:pt idx="3">
                  <c:v>0</c:v>
                </c:pt>
                <c:pt idx="4" formatCode="0.0%">
                  <c:v>0</c:v>
                </c:pt>
                <c:pt idx="5" formatCode="0.0%">
                  <c:v>0</c:v>
                </c:pt>
                <c:pt idx="6" formatCode="0.0%">
                  <c:v>0</c:v>
                </c:pt>
                <c:pt idx="7" formatCode="0.0%">
                  <c:v>0</c:v>
                </c:pt>
                <c:pt idx="8" formatCode="0.0%">
                  <c:v>0</c:v>
                </c:pt>
                <c:pt idx="9" formatCode="0.0%">
                  <c:v>0</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Shares'!$C$71:$Q$71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Shares'!$C$72:$Q$72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Shares'!$C$73:$Q$73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Shares'!$C$74:$Q$74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Shares'!$C$66:$Q$66</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'5G RAN Market Shares'!$C$75:$Q$75</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40B9-458A-A4C4-D4FC7F494F5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Shares'!$S$67:$S$75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Shares'!$V$67:$V$75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'5G RAN Market Shares'!$S$22:$S$29</c:f>
              <c:strCache>
                <c:ptCount val="8"/>
                <c:pt idx="0">
                  <c:v>Ericsson</c:v>
                </c:pt>
                <c:pt idx="1">
                  <c:v>Fujitsu</c:v>
                </c:pt>
                <c:pt idx="2">
                  <c:v>Huawei</c:v>
                </c:pt>
                <c:pt idx="3">
                  <c:v>NEC</c:v>
                </c:pt>
                <c:pt idx="4">
                  <c:v>Nokia</c:v>
                </c:pt>
                <c:pt idx="5">
                  <c:v>Samsung</c:v>
                </c:pt>
                <c:pt idx="6">
                  <c:v>ZTE</c:v>
                </c:pt>
                <c:pt idx="7">
                  <c:v>Other</c:v>
                </c:pt>
              </c:strCache>
            </c:strRef>
          </c:cat>
          <c:val>
            <c:numRef>
              <c:f>'5G RAN Market Shares'!$V$22:$V$29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200" b="1"/>
              <a:t>Global</a:t>
            </a:r>
            <a:r>
              <a:rPr lang="en-US" sz="1200" b="1" baseline="0"/>
              <a:t> </a:t>
            </a:r>
            <a:r>
              <a:rPr lang="en-US" sz="1200" b="1"/>
              <a:t>RAN Sales Market Shares 3Q22</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Summary!$Z$22:$Z$30</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Summary!$AA$22:$AA$30</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Summary!$Z$22:$Z$30</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Summary!$AB$22:$AB$30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 RAN Market Shares'!$S$67:$S$75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Shares'!$U$67:$U$75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Shares'!$C$23:$Q$23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Shares'!$C$24:$Q$24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D7E0-4B4B-AC63-5FDC110AC324}"/>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Shares'!$C$25:$Q$25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D7E0-4B4B-AC63-5FDC110AC324}"/>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Shares'!$C$26:$Q$26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D7E0-4B4B-AC63-5FDC110AC324}"/>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Shares'!$C$27:$Q$27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D7E0-4B4B-AC63-5FDC110AC324}"/>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Shares'!$C$28:$Q$28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D7E0-4B4B-AC63-5FDC110AC324}"/>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Shares'!$C$29:$Q$29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D7E0-4B4B-AC63-5FDC110AC324}"/>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Shares'!$C$30:$Q$30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D7E0-4B4B-AC63-5FDC110AC324}"/>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'4G RAN Market Shares'!$C$31:$Q$31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7-D7E0-4B4B-AC63-5FDC110AC324}"/>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'4G RAN Market Shares'!$S$23:$S$31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Shares'!$V$23:$V$31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'4G RAN Market Shares'!$S$23:$S$31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Shares'!$U$23:$U$31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vRAN'!$C$24:$N$24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vRAN'!$C$25:$N$25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vRAN'!$C$26:$N$26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vRAN'!$C$27:$N$27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vRAN'!$C$28:$N$28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Open</a:t>
            </a:r>
            <a:r>
              <a:rPr lang="en-US" b="1" baseline="0"/>
              <a:t> vRAN Sales as % of Total RAN Sales Excl. China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vRAN'!$B$55</c:f>
              <c:strCache>
                <c:ptCount val="1"/>
                <c:pt idx="0">
                  <c:v>North America</c:v>
                </c:pt>
              </c:strCache>
            </c:strRef>
          </c:tx>
          <c:spPr>
            <a:ln w="28575" cap="rnd">
              <a:solidFill>
                <a:schemeClr val="accent1"/>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vRAN'!$C$55:$N$55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F6F-490A-8BDB-425A6A90A498}"/>
            </c:ext>
          </c:extLst>
        </c:ser>
        <c:ser>
          <c:idx val="1"/>
          <c:order val="1"/>
          <c:tx>
            <c:strRef>
              <c:f>'Open vRAN'!$B$56</c:f>
              <c:strCache>
                <c:ptCount val="1"/>
                <c:pt idx="0">
                  <c:v>Europe Middle East Africa</c:v>
                </c:pt>
              </c:strCache>
            </c:strRef>
          </c:tx>
          <c:spPr>
            <a:ln w="28575" cap="rnd">
              <a:solidFill>
                <a:schemeClr val="accent2"/>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vRAN'!$C$56:$N$56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F6F-490A-8BDB-425A6A90A498}"/>
            </c:ext>
          </c:extLst>
        </c:ser>
        <c:ser>
          <c:idx val="2"/>
          <c:order val="2"/>
          <c:tx>
            <c:strRef>
              <c:f>'Open vRAN'!$B$57</c:f>
              <c:strCache>
                <c:ptCount val="1"/>
                <c:pt idx="0">
                  <c:v>Asia Pacific</c:v>
                </c:pt>
              </c:strCache>
            </c:strRef>
          </c:tx>
          <c:spPr>
            <a:ln w="28575" cap="rnd">
              <a:solidFill>
                <a:schemeClr val="accent3"/>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vRAN'!$C$57:$N$57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F6F-490A-8BDB-425A6A90A498}"/>
            </c:ext>
          </c:extLst>
        </c:ser>
        <c:ser>
          <c:idx val="3"/>
          <c:order val="3"/>
          <c:tx>
            <c:strRef>
              <c:f>'Open vRAN'!$B$58</c:f>
              <c:strCache>
                <c:ptCount val="1"/>
                <c:pt idx="0">
                  <c:v>CALA</c:v>
                </c:pt>
              </c:strCache>
            </c:strRef>
          </c:tx>
          <c:spPr>
            <a:ln w="28575" cap="rnd">
              <a:solidFill>
                <a:schemeClr val="accent4"/>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vRAN'!$C$58:$N$58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F6F-490A-8BDB-425A6A90A498}"/>
            </c:ext>
          </c:extLst>
        </c:ser>
        <c:ser>
          <c:idx val="4"/>
          <c:order val="4"/>
          <c:tx>
            <c:strRef>
              <c:f>'Open vRAN'!$B$59</c:f>
              <c:strCache>
                <c:ptCount val="1"/>
                <c:pt idx="0">
                  <c:v>Total</c:v>
                </c:pt>
              </c:strCache>
            </c:strRef>
          </c:tx>
          <c:spPr>
            <a:ln w="28575" cap="rnd">
              <a:solidFill>
                <a:schemeClr val="accent5"/>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vRAN'!$C$59:$N$59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F6F-490A-8BDB-425A6A90A498}"/>
            </c:ext>
          </c:extLst>
        </c:ser>
        <c:dLbls>
          <c:showLegendKey val="0"/>
          <c:showVal val="0"/>
          <c:showCatName val="0"/>
          <c:showSerName val="0"/>
          <c:showPercent val="0"/>
          <c:showBubbleSize val="0"/>
        </c:dLbls>
        <c:smooth val="0"/>
        <c:axId val="1972750912"/>
        <c:axId val="1972760896"/>
      </c:lineChart>
      <c:catAx>
        <c:axId val="197275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60896"/>
        <c:crosses val="autoZero"/>
        <c:auto val="1"/>
        <c:lblAlgn val="ctr"/>
        <c:lblOffset val="100"/>
        <c:noMultiLvlLbl val="0"/>
      </c:catAx>
      <c:valAx>
        <c:axId val="1972760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Radio Unit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RUs!$B$9</c:f>
              <c:strCache>
                <c:ptCount val="1"/>
                <c:pt idx="0">
                  <c:v>North America</c:v>
                </c:pt>
              </c:strCache>
            </c:strRef>
          </c:tx>
          <c:spPr>
            <a:solidFill>
              <a:schemeClr val="accent1"/>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RUs!$C$9:$N$9</c:f>
              <c:numCache>
                <c:formatCode>_(* #,##0_);_(* \(#,##0\);_(* "-"??_);_(@_)</c:formatCode>
                <c:ptCount val="12"/>
              </c:numCache>
            </c:numRef>
          </c:val>
          <c:extLst>
            <c:ext xmlns:c16="http://schemas.microsoft.com/office/drawing/2014/chart" uri="{C3380CC4-5D6E-409C-BE32-E72D297353CC}">
              <c16:uniqueId val="{00000000-1E91-4213-A2D8-7FF4F8340104}"/>
            </c:ext>
          </c:extLst>
        </c:ser>
        <c:ser>
          <c:idx val="1"/>
          <c:order val="1"/>
          <c:tx>
            <c:strRef>
              <c:f>RUs!$B$10</c:f>
              <c:strCache>
                <c:ptCount val="1"/>
                <c:pt idx="0">
                  <c:v>YoY growth</c:v>
                </c:pt>
              </c:strCache>
            </c:strRef>
          </c:tx>
          <c:spPr>
            <a:solidFill>
              <a:schemeClr val="accent2"/>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RUs!$C$10:$N$10</c:f>
              <c:numCache>
                <c:formatCode>0%</c:formatCode>
                <c:ptCount val="12"/>
              </c:numCache>
            </c:numRef>
          </c:val>
          <c:extLst>
            <c:ext xmlns:c16="http://schemas.microsoft.com/office/drawing/2014/chart" uri="{C3380CC4-5D6E-409C-BE32-E72D297353CC}">
              <c16:uniqueId val="{00000001-1E91-4213-A2D8-7FF4F8340104}"/>
            </c:ext>
          </c:extLst>
        </c:ser>
        <c:ser>
          <c:idx val="2"/>
          <c:order val="2"/>
          <c:tx>
            <c:strRef>
              <c:f>RUs!$B$11</c:f>
              <c:strCache>
                <c:ptCount val="1"/>
                <c:pt idx="0">
                  <c:v>Europe Middle East Africa</c:v>
                </c:pt>
              </c:strCache>
            </c:strRef>
          </c:tx>
          <c:spPr>
            <a:solidFill>
              <a:schemeClr val="accent3"/>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RUs!$C$11:$N$11</c:f>
              <c:numCache>
                <c:formatCode>_(* #,##0_);_(* \(#,##0\);_(* "-"??_);_(@_)</c:formatCode>
                <c:ptCount val="12"/>
              </c:numCache>
            </c:numRef>
          </c:val>
          <c:extLst>
            <c:ext xmlns:c16="http://schemas.microsoft.com/office/drawing/2014/chart" uri="{C3380CC4-5D6E-409C-BE32-E72D297353CC}">
              <c16:uniqueId val="{00000002-1E91-4213-A2D8-7FF4F8340104}"/>
            </c:ext>
          </c:extLst>
        </c:ser>
        <c:ser>
          <c:idx val="3"/>
          <c:order val="3"/>
          <c:tx>
            <c:strRef>
              <c:f>RUs!$B$12</c:f>
              <c:strCache>
                <c:ptCount val="1"/>
                <c:pt idx="0">
                  <c:v>YoY growth</c:v>
                </c:pt>
              </c:strCache>
            </c:strRef>
          </c:tx>
          <c:spPr>
            <a:solidFill>
              <a:schemeClr val="accent4"/>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RUs!$C$12:$N$12</c:f>
              <c:numCache>
                <c:formatCode>0%</c:formatCode>
                <c:ptCount val="12"/>
              </c:numCache>
            </c:numRef>
          </c:val>
          <c:extLst>
            <c:ext xmlns:c16="http://schemas.microsoft.com/office/drawing/2014/chart" uri="{C3380CC4-5D6E-409C-BE32-E72D297353CC}">
              <c16:uniqueId val="{00000003-1E91-4213-A2D8-7FF4F8340104}"/>
            </c:ext>
          </c:extLst>
        </c:ser>
        <c:ser>
          <c:idx val="4"/>
          <c:order val="4"/>
          <c:tx>
            <c:strRef>
              <c:f>RUs!$B$13</c:f>
              <c:strCache>
                <c:ptCount val="1"/>
                <c:pt idx="0">
                  <c:v>Asia Pacific</c:v>
                </c:pt>
              </c:strCache>
            </c:strRef>
          </c:tx>
          <c:spPr>
            <a:solidFill>
              <a:schemeClr val="accent5"/>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RUs!$C$13:$N$13</c:f>
              <c:numCache>
                <c:formatCode>_(* #,##0_);_(* \(#,##0\);_(* "-"??_);_(@_)</c:formatCode>
                <c:ptCount val="12"/>
              </c:numCache>
            </c:numRef>
          </c:val>
          <c:extLst>
            <c:ext xmlns:c16="http://schemas.microsoft.com/office/drawing/2014/chart" uri="{C3380CC4-5D6E-409C-BE32-E72D297353CC}">
              <c16:uniqueId val="{00000004-1E91-4213-A2D8-7FF4F8340104}"/>
            </c:ext>
          </c:extLst>
        </c:ser>
        <c:ser>
          <c:idx val="5"/>
          <c:order val="5"/>
          <c:tx>
            <c:strRef>
              <c:f>RUs!$B$14</c:f>
              <c:strCache>
                <c:ptCount val="1"/>
                <c:pt idx="0">
                  <c:v>YoY growth</c:v>
                </c:pt>
              </c:strCache>
            </c:strRef>
          </c:tx>
          <c:spPr>
            <a:solidFill>
              <a:schemeClr val="accent6"/>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RUs!$C$14:$N$14</c:f>
              <c:numCache>
                <c:formatCode>0%</c:formatCode>
                <c:ptCount val="12"/>
              </c:numCache>
            </c:numRef>
          </c:val>
          <c:extLst>
            <c:ext xmlns:c16="http://schemas.microsoft.com/office/drawing/2014/chart" uri="{C3380CC4-5D6E-409C-BE32-E72D297353CC}">
              <c16:uniqueId val="{00000005-1E91-4213-A2D8-7FF4F8340104}"/>
            </c:ext>
          </c:extLst>
        </c:ser>
        <c:ser>
          <c:idx val="6"/>
          <c:order val="6"/>
          <c:tx>
            <c:strRef>
              <c:f>RUs!$B$15</c:f>
              <c:strCache>
                <c:ptCount val="1"/>
                <c:pt idx="0">
                  <c:v>CALA</c:v>
                </c:pt>
              </c:strCache>
            </c:strRef>
          </c:tx>
          <c:spPr>
            <a:solidFill>
              <a:schemeClr val="accent1">
                <a:lumMod val="60000"/>
              </a:schemeClr>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RUs!$C$15:$N$15</c:f>
              <c:numCache>
                <c:formatCode>_(* #,##0_);_(* \(#,##0\);_(* "-"??_);_(@_)</c:formatCode>
                <c:ptCount val="12"/>
              </c:numCache>
            </c:numRef>
          </c:val>
          <c:extLst>
            <c:ext xmlns:c16="http://schemas.microsoft.com/office/drawing/2014/chart" uri="{C3380CC4-5D6E-409C-BE32-E72D297353CC}">
              <c16:uniqueId val="{00000006-1E91-4213-A2D8-7FF4F8340104}"/>
            </c:ext>
          </c:extLst>
        </c:ser>
        <c:dLbls>
          <c:showLegendKey val="0"/>
          <c:showVal val="0"/>
          <c:showCatName val="0"/>
          <c:showSerName val="0"/>
          <c:showPercent val="0"/>
          <c:showBubbleSize val="0"/>
        </c:dLbls>
        <c:axId val="75577488"/>
        <c:axId val="75581232"/>
      </c:areaChart>
      <c:catAx>
        <c:axId val="75577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81232"/>
        <c:crosses val="autoZero"/>
        <c:auto val="1"/>
        <c:lblAlgn val="ctr"/>
        <c:lblOffset val="100"/>
        <c:noMultiLvlLbl val="0"/>
      </c:catAx>
      <c:valAx>
        <c:axId val="75581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77488"/>
        <c:crosses val="autoZero"/>
        <c:crossBetween val="midCat"/>
      </c:valAx>
      <c:spPr>
        <a:noFill/>
        <a:ln>
          <a:noFill/>
        </a:ln>
        <a:effectLst/>
      </c:spPr>
    </c:plotArea>
    <c:legend>
      <c:legendPos val="b"/>
      <c:legendEntry>
        <c:idx val="1"/>
        <c:delete val="1"/>
      </c:legendEntry>
      <c:legendEntry>
        <c:idx val="3"/>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'5GC Market Shares'!$S$23:$S$31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Shares'!$V$23:$V$31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'5GC Market Shares'!$S$23:$S$31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Shares'!$U$23:$U$31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Shares'!$I$23:$Q$23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Shares'!$I$24:$Q$24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Shares'!$I$25:$Q$25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Shares'!$I$26:$Q$26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Shares'!$I$27:$Q$27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Shares'!$I$28:$Q$28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Shares'!$I$29:$Q$29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Shares'!$I$30:$Q$30</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cat>
            <c:strRef>
              <c:f>'5GC Market Shares'!$I$22:$Q$22</c:f>
              <c:strCache>
                <c:ptCount val="9"/>
                <c:pt idx="0">
                  <c:v>3Q20</c:v>
                </c:pt>
                <c:pt idx="1">
                  <c:v>4Q20</c:v>
                </c:pt>
                <c:pt idx="2">
                  <c:v>1Q21</c:v>
                </c:pt>
                <c:pt idx="3">
                  <c:v>2Q21</c:v>
                </c:pt>
                <c:pt idx="4">
                  <c:v>3Q21</c:v>
                </c:pt>
                <c:pt idx="5">
                  <c:v>4Q21</c:v>
                </c:pt>
                <c:pt idx="6">
                  <c:v>1Q22</c:v>
                </c:pt>
                <c:pt idx="7">
                  <c:v>2Q22</c:v>
                </c:pt>
                <c:pt idx="8">
                  <c:v>3Q22</c:v>
                </c:pt>
              </c:strCache>
            </c:strRef>
          </c:cat>
          <c:val>
            <c:numRef>
              <c:f>'5GC Market Shares'!$I$31:$Q$31</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8A3D-43C1-BE03-CBB07664361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200"/>
              <a:t>Global Wireless Infrastructure Sales Market Shares 3Q22</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5.6650467372091666E-2"/>
                  <c:y val="-3.522772101167601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8.7083324024785802E-2"/>
                      <c:h val="0.11229806550331539"/>
                    </c:manualLayout>
                  </c15:layout>
                </c:ext>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Summary!$O$22:$O$31</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Summary!$P$22:$P$31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Summary!$O$22:$O$31</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Summary!$Q$22:$Q$31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Shares'!$C$23:$Q$23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Shares'!$C$24:$Q$24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Shares'!$C$25:$Q$25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Shares'!$C$26:$Q$26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Shares'!$C$27:$Q$27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Shares'!$C$28:$Q$28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Shares'!$C$29:$Q$29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Shares'!$C$22:$Q$22</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Shares'!$C$30:$Q$30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17F2-485C-B4C0-DDE06D98944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Shares'!$S$23:$S$30</c:f>
              <c:strCache>
                <c:ptCount val="8"/>
                <c:pt idx="0">
                  <c:v>Cisco</c:v>
                </c:pt>
                <c:pt idx="1">
                  <c:v>Ericsson</c:v>
                </c:pt>
                <c:pt idx="2">
                  <c:v>Huawei</c:v>
                </c:pt>
                <c:pt idx="3">
                  <c:v>Mavenir</c:v>
                </c:pt>
                <c:pt idx="4">
                  <c:v>Nokia</c:v>
                </c:pt>
                <c:pt idx="5">
                  <c:v>Samsung</c:v>
                </c:pt>
                <c:pt idx="6">
                  <c:v>ZTE</c:v>
                </c:pt>
                <c:pt idx="7">
                  <c:v>Other</c:v>
                </c:pt>
              </c:strCache>
            </c:strRef>
          </c:cat>
          <c:val>
            <c:numRef>
              <c:f>'EPC vEPC Market Shares'!$V$23:$V$30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Shares'!$B$70</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Shares'!$C$70:$Q$70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Shares'!$B$71</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Shares'!$C$71:$Q$71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Shares'!$B$72</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Shares'!$C$72:$Q$72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Shares'!$B$73</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Shares'!$C$73:$Q$73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Shares'!$B$74</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Shares'!$C$74:$Q$74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Shares'!$B$75</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Shares'!$C$75:$Q$75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Shares'!$B$76</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Shares'!$C$76:$Q$76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Shares'!$B$77</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Shares'!$C$69:$Q$69</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'EPC vEPC Market Shares'!$C$77:$Q$77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Shares'!$S$70:$S$77</c:f>
              <c:strCache>
                <c:ptCount val="8"/>
                <c:pt idx="0">
                  <c:v>Cisco</c:v>
                </c:pt>
                <c:pt idx="1">
                  <c:v>Ericsson</c:v>
                </c:pt>
                <c:pt idx="2">
                  <c:v>Huawei</c:v>
                </c:pt>
                <c:pt idx="3">
                  <c:v>Mavenir</c:v>
                </c:pt>
                <c:pt idx="4">
                  <c:v>Nokia</c:v>
                </c:pt>
                <c:pt idx="5">
                  <c:v>Samsung</c:v>
                </c:pt>
                <c:pt idx="6">
                  <c:v>ZTE</c:v>
                </c:pt>
                <c:pt idx="7">
                  <c:v>Other</c:v>
                </c:pt>
              </c:strCache>
            </c:strRef>
          </c:cat>
          <c:val>
            <c:numRef>
              <c:f>'EPC vEPC Market Shares'!$V$70:$V$77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Shares'!$S$23:$S$30</c:f>
              <c:strCache>
                <c:ptCount val="8"/>
                <c:pt idx="0">
                  <c:v>Cisco</c:v>
                </c:pt>
                <c:pt idx="1">
                  <c:v>Ericsson</c:v>
                </c:pt>
                <c:pt idx="2">
                  <c:v>Huawei</c:v>
                </c:pt>
                <c:pt idx="3">
                  <c:v>Mavenir</c:v>
                </c:pt>
                <c:pt idx="4">
                  <c:v>Nokia</c:v>
                </c:pt>
                <c:pt idx="5">
                  <c:v>Samsung</c:v>
                </c:pt>
                <c:pt idx="6">
                  <c:v>ZTE</c:v>
                </c:pt>
                <c:pt idx="7">
                  <c:v>Other</c:v>
                </c:pt>
              </c:strCache>
            </c:strRef>
          </c:cat>
          <c:val>
            <c:numRef>
              <c:f>'EPC vEPC Market Shares'!$U$23:$U$30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Shares'!$S$70:$S$77</c:f>
              <c:strCache>
                <c:ptCount val="8"/>
                <c:pt idx="0">
                  <c:v>Cisco</c:v>
                </c:pt>
                <c:pt idx="1">
                  <c:v>Ericsson</c:v>
                </c:pt>
                <c:pt idx="2">
                  <c:v>Huawei</c:v>
                </c:pt>
                <c:pt idx="3">
                  <c:v>Mavenir</c:v>
                </c:pt>
                <c:pt idx="4">
                  <c:v>Nokia</c:v>
                </c:pt>
                <c:pt idx="5">
                  <c:v>Samsung</c:v>
                </c:pt>
                <c:pt idx="6">
                  <c:v>ZTE</c:v>
                </c:pt>
                <c:pt idx="7">
                  <c:v>Other</c:v>
                </c:pt>
              </c:strCache>
            </c:strRef>
          </c:cat>
          <c:val>
            <c:numRef>
              <c:f>'EPC vEPC Market Shares'!$U$70:$U$77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Shares'!$C$22:$Q$22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Shares'!$C$23:$Q$23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Shares'!$C$24:$Q$24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Shares'!$C$25:$Q$25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Shares'!$C$26:$Q$26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Shares'!$C$27:$Q$27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Shares'!$C$28:$Q$28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Shares'!$C$21:$Q$21</c:f>
              <c:strCache>
                <c:ptCount val="15"/>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strCache>
            </c:strRef>
          </c:cat>
          <c:val>
            <c:numRef>
              <c:f>'2G 3G Market Shares'!$C$29:$Q$29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Shares'!$V$21</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Shares'!$S$22:$S$29</c:f>
              <c:strCache>
                <c:ptCount val="8"/>
                <c:pt idx="0">
                  <c:v>Ericsson</c:v>
                </c:pt>
                <c:pt idx="1">
                  <c:v>Fujitsu</c:v>
                </c:pt>
                <c:pt idx="2">
                  <c:v>HPE</c:v>
                </c:pt>
                <c:pt idx="3">
                  <c:v>Huawei</c:v>
                </c:pt>
                <c:pt idx="4">
                  <c:v>Nokia</c:v>
                </c:pt>
                <c:pt idx="5">
                  <c:v>Samsung</c:v>
                </c:pt>
                <c:pt idx="6">
                  <c:v>ZTE</c:v>
                </c:pt>
                <c:pt idx="7">
                  <c:v>Other</c:v>
                </c:pt>
              </c:strCache>
            </c:strRef>
          </c:cat>
          <c:val>
            <c:numRef>
              <c:f>'2G 3G Market Shares'!$V$22:$V$29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Shares'!$U$21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'2G 3G Market Shares'!$S$22:$S$29</c:f>
              <c:strCache>
                <c:ptCount val="8"/>
                <c:pt idx="0">
                  <c:v>Ericsson</c:v>
                </c:pt>
                <c:pt idx="1">
                  <c:v>Fujitsu</c:v>
                </c:pt>
                <c:pt idx="2">
                  <c:v>HPE</c:v>
                </c:pt>
                <c:pt idx="3">
                  <c:v>Huawei</c:v>
                </c:pt>
                <c:pt idx="4">
                  <c:v>Nokia</c:v>
                </c:pt>
                <c:pt idx="5">
                  <c:v>Samsung</c:v>
                </c:pt>
                <c:pt idx="6">
                  <c:v>ZTE</c:v>
                </c:pt>
                <c:pt idx="7">
                  <c:v>Other</c:v>
                </c:pt>
              </c:strCache>
            </c:strRef>
          </c:cat>
          <c:val>
            <c:numRef>
              <c:f>'2G 3G Market Shares'!$U$22:$U$29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Summary!$B$127</c:f>
              <c:strCache>
                <c:ptCount val="1"/>
                <c:pt idx="0">
                  <c:v>5G</c:v>
                </c:pt>
              </c:strCache>
            </c:strRef>
          </c:tx>
          <c:spPr>
            <a:solidFill>
              <a:schemeClr val="accent1"/>
            </a:solidFill>
            <a:ln>
              <a:noFill/>
            </a:ln>
            <a:effectLst/>
          </c:spPr>
          <c:invertIfNegative val="0"/>
          <c:cat>
            <c:numRef>
              <c:f>Summary!$C$126:$N$126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D42-488C-9C61-316B00478E2B}"/>
            </c:ext>
          </c:extLst>
        </c:ser>
        <c:ser>
          <c:idx val="1"/>
          <c:order val="1"/>
          <c:tx>
            <c:strRef>
              <c:f>Summary!$B$128</c:f>
              <c:strCache>
                <c:ptCount val="1"/>
                <c:pt idx="0">
                  <c:v>4G</c:v>
                </c:pt>
              </c:strCache>
            </c:strRef>
          </c:tx>
          <c:spPr>
            <a:solidFill>
              <a:schemeClr val="accent2"/>
            </a:solidFill>
            <a:ln>
              <a:noFill/>
            </a:ln>
            <a:effectLst/>
          </c:spPr>
          <c:invertIfNegative val="0"/>
          <c:cat>
            <c:numRef>
              <c:f>Summary!$C$126:$N$126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D42-488C-9C61-316B00478E2B}"/>
            </c:ext>
          </c:extLst>
        </c:ser>
        <c:ser>
          <c:idx val="2"/>
          <c:order val="2"/>
          <c:tx>
            <c:strRef>
              <c:f>Summary!$B$129</c:f>
              <c:strCache>
                <c:ptCount val="1"/>
                <c:pt idx="0">
                  <c:v>2G/3G</c:v>
                </c:pt>
              </c:strCache>
            </c:strRef>
          </c:tx>
          <c:spPr>
            <a:solidFill>
              <a:schemeClr val="accent3"/>
            </a:solidFill>
            <a:ln>
              <a:noFill/>
            </a:ln>
            <a:effectLst/>
          </c:spPr>
          <c:invertIfNegative val="0"/>
          <c:cat>
            <c:numRef>
              <c:f>Summary!$C$126:$N$126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Summary!$C$129:$N$129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Summary!$Q$127</c:f>
              <c:strCache>
                <c:ptCount val="1"/>
                <c:pt idx="0">
                  <c:v>5G</c:v>
                </c:pt>
              </c:strCache>
            </c:strRef>
          </c:tx>
          <c:spPr>
            <a:solidFill>
              <a:schemeClr val="accent1"/>
            </a:solidFill>
            <a:ln>
              <a:noFill/>
            </a:ln>
            <a:effectLst/>
          </c:spPr>
          <c:invertIfNegative val="0"/>
          <c:cat>
            <c:numRef>
              <c:f>Summary!$R$126:$AC$126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Summary!$R$127:$AC$127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946-43F7-A3D4-DB878EF88208}"/>
            </c:ext>
          </c:extLst>
        </c:ser>
        <c:ser>
          <c:idx val="1"/>
          <c:order val="1"/>
          <c:tx>
            <c:strRef>
              <c:f>Summary!$Q$128</c:f>
              <c:strCache>
                <c:ptCount val="1"/>
                <c:pt idx="0">
                  <c:v>4G</c:v>
                </c:pt>
              </c:strCache>
            </c:strRef>
          </c:tx>
          <c:spPr>
            <a:solidFill>
              <a:schemeClr val="accent2"/>
            </a:solidFill>
            <a:ln>
              <a:noFill/>
            </a:ln>
            <a:effectLst/>
          </c:spPr>
          <c:invertIfNegative val="0"/>
          <c:cat>
            <c:numRef>
              <c:f>Summary!$R$126:$AC$126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Summary!$R$128:$AC$128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946-43F7-A3D4-DB878EF88208}"/>
            </c:ext>
          </c:extLst>
        </c:ser>
        <c:ser>
          <c:idx val="2"/>
          <c:order val="2"/>
          <c:tx>
            <c:strRef>
              <c:f>Summary!$Q$129</c:f>
              <c:strCache>
                <c:ptCount val="1"/>
                <c:pt idx="0">
                  <c:v>2G/3G</c:v>
                </c:pt>
              </c:strCache>
            </c:strRef>
          </c:tx>
          <c:spPr>
            <a:solidFill>
              <a:schemeClr val="accent3"/>
            </a:solidFill>
            <a:ln>
              <a:noFill/>
            </a:ln>
            <a:effectLst/>
          </c:spPr>
          <c:invertIfNegative val="0"/>
          <c:cat>
            <c:numRef>
              <c:f>Summary!$R$126:$AC$126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Summary!$R$129:$AC$129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Summary!$B$157</c:f>
              <c:strCache>
                <c:ptCount val="1"/>
                <c:pt idx="0">
                  <c:v>5G</c:v>
                </c:pt>
              </c:strCache>
            </c:strRef>
          </c:tx>
          <c:spPr>
            <a:solidFill>
              <a:schemeClr val="accent1"/>
            </a:solidFill>
            <a:ln>
              <a:noFill/>
            </a:ln>
            <a:effectLst/>
          </c:spPr>
          <c:invertIfNegative val="0"/>
          <c:cat>
            <c:numRef>
              <c:f>Summary!$C$156:$N$156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Summary!$C$157:$N$157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2D6-44C0-AB85-36A7052BD13A}"/>
            </c:ext>
          </c:extLst>
        </c:ser>
        <c:ser>
          <c:idx val="1"/>
          <c:order val="1"/>
          <c:tx>
            <c:strRef>
              <c:f>Summary!$B$158</c:f>
              <c:strCache>
                <c:ptCount val="1"/>
                <c:pt idx="0">
                  <c:v>4G</c:v>
                </c:pt>
              </c:strCache>
            </c:strRef>
          </c:tx>
          <c:spPr>
            <a:solidFill>
              <a:schemeClr val="accent2"/>
            </a:solidFill>
            <a:ln>
              <a:noFill/>
            </a:ln>
            <a:effectLst/>
          </c:spPr>
          <c:invertIfNegative val="0"/>
          <c:cat>
            <c:numRef>
              <c:f>Summary!$C$156:$N$156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Summary!$C$158:$N$158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2D6-44C0-AB85-36A7052BD13A}"/>
            </c:ext>
          </c:extLst>
        </c:ser>
        <c:ser>
          <c:idx val="2"/>
          <c:order val="2"/>
          <c:tx>
            <c:strRef>
              <c:f>Summary!$B$159</c:f>
              <c:strCache>
                <c:ptCount val="1"/>
                <c:pt idx="0">
                  <c:v>2G/3G</c:v>
                </c:pt>
              </c:strCache>
            </c:strRef>
          </c:tx>
          <c:spPr>
            <a:solidFill>
              <a:schemeClr val="accent3"/>
            </a:solidFill>
            <a:ln>
              <a:noFill/>
            </a:ln>
            <a:effectLst/>
          </c:spPr>
          <c:invertIfNegative val="0"/>
          <c:cat>
            <c:numRef>
              <c:f>Summary!$C$156:$N$156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Summary!$C$159:$N$159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Summary!$Q$157</c:f>
              <c:strCache>
                <c:ptCount val="1"/>
                <c:pt idx="0">
                  <c:v>5G</c:v>
                </c:pt>
              </c:strCache>
            </c:strRef>
          </c:tx>
          <c:spPr>
            <a:solidFill>
              <a:schemeClr val="accent1"/>
            </a:solidFill>
            <a:ln>
              <a:noFill/>
            </a:ln>
            <a:effectLst/>
          </c:spPr>
          <c:invertIfNegative val="0"/>
          <c:cat>
            <c:numRef>
              <c:f>Summary!$R$156:$AC$156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Summary!$R$157:$AC$157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549-41C6-B470-AA379FE03A5D}"/>
            </c:ext>
          </c:extLst>
        </c:ser>
        <c:ser>
          <c:idx val="1"/>
          <c:order val="1"/>
          <c:tx>
            <c:strRef>
              <c:f>Summary!$Q$158</c:f>
              <c:strCache>
                <c:ptCount val="1"/>
                <c:pt idx="0">
                  <c:v>4G</c:v>
                </c:pt>
              </c:strCache>
            </c:strRef>
          </c:tx>
          <c:spPr>
            <a:solidFill>
              <a:schemeClr val="accent2"/>
            </a:solidFill>
            <a:ln>
              <a:noFill/>
            </a:ln>
            <a:effectLst/>
          </c:spPr>
          <c:invertIfNegative val="0"/>
          <c:cat>
            <c:numRef>
              <c:f>Summary!$R$156:$AC$156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Summary!$R$158:$AC$158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549-41C6-B470-AA379FE03A5D}"/>
            </c:ext>
          </c:extLst>
        </c:ser>
        <c:ser>
          <c:idx val="2"/>
          <c:order val="2"/>
          <c:tx>
            <c:strRef>
              <c:f>Summary!$Q$159</c:f>
              <c:strCache>
                <c:ptCount val="1"/>
                <c:pt idx="0">
                  <c:v>2G/3G</c:v>
                </c:pt>
              </c:strCache>
            </c:strRef>
          </c:tx>
          <c:spPr>
            <a:solidFill>
              <a:schemeClr val="accent3"/>
            </a:solidFill>
            <a:ln>
              <a:noFill/>
            </a:ln>
            <a:effectLst/>
          </c:spPr>
          <c:invertIfNegative val="0"/>
          <c:cat>
            <c:numRef>
              <c:f>Summary!$R$156:$AC$156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Summary!$R$159:$AC$159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Summary!$B$43</c:f>
              <c:strCache>
                <c:ptCount val="1"/>
                <c:pt idx="0">
                  <c:v>LTE (3.5+G)</c:v>
                </c:pt>
              </c:strCache>
            </c:strRef>
          </c:tx>
          <c:spPr>
            <a:solidFill>
              <a:schemeClr val="accent1"/>
            </a:solidFill>
            <a:ln>
              <a:noFill/>
            </a:ln>
            <a:effectLst/>
          </c:spPr>
          <c:invertIfNegative val="0"/>
          <c:cat>
            <c:strRef>
              <c:f>Summary!$C$42:$N$42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Summary!$C$43:$N$43</c:f>
              <c:numCache>
                <c:formatCode>General</c:formatCode>
                <c:ptCount val="12"/>
              </c:numCache>
            </c:numRef>
          </c:val>
          <c:extLst>
            <c:ext xmlns:c16="http://schemas.microsoft.com/office/drawing/2014/chart" uri="{C3380CC4-5D6E-409C-BE32-E72D297353CC}">
              <c16:uniqueId val="{00000000-F067-44C4-9D16-67C0FE44FD30}"/>
            </c:ext>
          </c:extLst>
        </c:ser>
        <c:ser>
          <c:idx val="1"/>
          <c:order val="1"/>
          <c:tx>
            <c:strRef>
              <c:f>Summary!$B$44</c:f>
              <c:strCache>
                <c:ptCount val="1"/>
                <c:pt idx="0">
                  <c:v>VoLTE</c:v>
                </c:pt>
              </c:strCache>
            </c:strRef>
          </c:tx>
          <c:spPr>
            <a:solidFill>
              <a:schemeClr val="accent2"/>
            </a:solidFill>
            <a:ln>
              <a:noFill/>
            </a:ln>
            <a:effectLst/>
          </c:spPr>
          <c:invertIfNegative val="0"/>
          <c:cat>
            <c:strRef>
              <c:f>Summary!$C$42:$N$42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Summary!$C$44:$N$44</c:f>
              <c:numCache>
                <c:formatCode>General</c:formatCode>
                <c:ptCount val="12"/>
              </c:numCache>
            </c:numRef>
          </c:val>
          <c:extLst>
            <c:ext xmlns:c16="http://schemas.microsoft.com/office/drawing/2014/chart" uri="{C3380CC4-5D6E-409C-BE32-E72D297353CC}">
              <c16:uniqueId val="{00000001-F067-44C4-9D16-67C0FE44FD30}"/>
            </c:ext>
          </c:extLst>
        </c:ser>
        <c:ser>
          <c:idx val="2"/>
          <c:order val="2"/>
          <c:tx>
            <c:strRef>
              <c:f>Summary!$B$45</c:f>
              <c:strCache>
                <c:ptCount val="1"/>
                <c:pt idx="0">
                  <c:v>LTE-A (4G)</c:v>
                </c:pt>
              </c:strCache>
            </c:strRef>
          </c:tx>
          <c:spPr>
            <a:solidFill>
              <a:schemeClr val="accent3"/>
            </a:solidFill>
            <a:ln>
              <a:noFill/>
            </a:ln>
            <a:effectLst/>
          </c:spPr>
          <c:invertIfNegative val="0"/>
          <c:cat>
            <c:strRef>
              <c:f>Summary!$C$42:$N$42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Summary!$C$45:$N$45</c:f>
              <c:numCache>
                <c:formatCode>General</c:formatCode>
                <c:ptCount val="12"/>
              </c:numCache>
            </c:numRef>
          </c:val>
          <c:extLst>
            <c:ext xmlns:c16="http://schemas.microsoft.com/office/drawing/2014/chart" uri="{C3380CC4-5D6E-409C-BE32-E72D297353CC}">
              <c16:uniqueId val="{00000002-F067-44C4-9D16-67C0FE44FD30}"/>
            </c:ext>
          </c:extLst>
        </c:ser>
        <c:ser>
          <c:idx val="3"/>
          <c:order val="3"/>
          <c:tx>
            <c:strRef>
              <c:f>Summary!$B$46</c:f>
              <c:strCache>
                <c:ptCount val="1"/>
                <c:pt idx="0">
                  <c:v>5G</c:v>
                </c:pt>
              </c:strCache>
            </c:strRef>
          </c:tx>
          <c:spPr>
            <a:solidFill>
              <a:schemeClr val="accent4"/>
            </a:solidFill>
            <a:ln>
              <a:noFill/>
            </a:ln>
            <a:effectLst/>
          </c:spPr>
          <c:invertIfNegative val="0"/>
          <c:cat>
            <c:strRef>
              <c:f>Summary!$C$42:$N$42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Summary!$C$46:$N$46</c:f>
              <c:numCache>
                <c:formatCode>General</c:formatCode>
                <c:ptCount val="12"/>
              </c:numCache>
            </c:numRef>
          </c:val>
          <c:extLst>
            <c:ext xmlns:c16="http://schemas.microsoft.com/office/drawing/2014/chart" uri="{C3380CC4-5D6E-409C-BE32-E72D297353CC}">
              <c16:uniqueId val="{00000001-9999-4EA7-B7EC-89444484F3D9}"/>
            </c:ext>
          </c:extLst>
        </c:ser>
        <c:ser>
          <c:idx val="4"/>
          <c:order val="4"/>
          <c:tx>
            <c:strRef>
              <c:f>Summary!$B$47</c:f>
              <c:strCache>
                <c:ptCount val="1"/>
                <c:pt idx="0">
                  <c:v>5G SA</c:v>
                </c:pt>
              </c:strCache>
            </c:strRef>
          </c:tx>
          <c:spPr>
            <a:solidFill>
              <a:schemeClr val="accent5"/>
            </a:solidFill>
            <a:ln>
              <a:noFill/>
            </a:ln>
            <a:effectLst/>
          </c:spPr>
          <c:invertIfNegative val="0"/>
          <c:cat>
            <c:strRef>
              <c:f>Summary!$C$42:$N$42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Summary!$C$47:$N$47</c:f>
              <c:numCache>
                <c:formatCode>General</c:formatCode>
                <c:ptCount val="12"/>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Summary!$B$85</c:f>
              <c:strCache>
                <c:ptCount val="1"/>
                <c:pt idx="0">
                  <c:v>5G RAN</c:v>
                </c:pt>
              </c:strCache>
            </c:strRef>
          </c:tx>
          <c:spPr>
            <a:solidFill>
              <a:schemeClr val="accent1"/>
            </a:solidFill>
            <a:ln>
              <a:noFill/>
            </a:ln>
            <a:effectLst/>
          </c:spPr>
          <c:invertIfNegative val="0"/>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Summary!$C$85:$N$85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AD-44E2-915F-DC3A3D125120}"/>
            </c:ext>
          </c:extLst>
        </c:ser>
        <c:ser>
          <c:idx val="1"/>
          <c:order val="1"/>
          <c:tx>
            <c:strRef>
              <c:f>Summary!$B$86</c:f>
              <c:strCache>
                <c:ptCount val="1"/>
                <c:pt idx="0">
                  <c:v>4G RAN</c:v>
                </c:pt>
              </c:strCache>
            </c:strRef>
          </c:tx>
          <c:spPr>
            <a:solidFill>
              <a:schemeClr val="accent2"/>
            </a:solidFill>
            <a:ln>
              <a:noFill/>
            </a:ln>
            <a:effectLst/>
          </c:spPr>
          <c:invertIfNegative val="0"/>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Summary!$C$86:$N$86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2AD-44E2-915F-DC3A3D125120}"/>
            </c:ext>
          </c:extLst>
        </c:ser>
        <c:ser>
          <c:idx val="2"/>
          <c:order val="2"/>
          <c:tx>
            <c:strRef>
              <c:f>Summary!$B$87</c:f>
              <c:strCache>
                <c:ptCount val="1"/>
                <c:pt idx="0">
                  <c:v>2G/3G RAN</c:v>
                </c:pt>
              </c:strCache>
            </c:strRef>
          </c:tx>
          <c:spPr>
            <a:solidFill>
              <a:schemeClr val="accent3"/>
            </a:solidFill>
            <a:ln>
              <a:noFill/>
            </a:ln>
            <a:effectLst/>
          </c:spPr>
          <c:invertIfNegative val="0"/>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Summary!$C$87:$N$87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png"/><Relationship Id="rId4"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image" Target="../media/image1.png"/><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image" Target="../media/image1.png"/><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1468866</xdr:colOff>
      <xdr:row>0</xdr:row>
      <xdr:rowOff>0</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8776446"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448159</xdr:colOff>
      <xdr:row>47</xdr:row>
      <xdr:rowOff>110378</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712694</xdr:colOff>
      <xdr:row>28</xdr:row>
      <xdr:rowOff>161365</xdr:rowOff>
    </xdr:from>
    <xdr:to>
      <xdr:col>15</xdr:col>
      <xdr:colOff>414394</xdr:colOff>
      <xdr:row>47</xdr:row>
      <xdr:rowOff>111386</xdr:rowOff>
    </xdr:to>
    <xdr:graphicFrame macro="">
      <xdr:nvGraphicFramePr>
        <xdr:cNvPr id="4" name="Chart 3">
          <a:extLst>
            <a:ext uri="{FF2B5EF4-FFF2-40B4-BE49-F238E27FC236}">
              <a16:creationId xmlns:a16="http://schemas.microsoft.com/office/drawing/2014/main" id="{6A60D894-BCD1-4085-91C0-718C22262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10</xdr:col>
      <xdr:colOff>601291</xdr:colOff>
      <xdr:row>0</xdr:row>
      <xdr:rowOff>0</xdr:rowOff>
    </xdr:from>
    <xdr:ext cx="3795496" cy="851447"/>
    <xdr:pic>
      <xdr:nvPicPr>
        <xdr:cNvPr id="2" name="Picture 1">
          <a:extLst>
            <a:ext uri="{FF2B5EF4-FFF2-40B4-BE49-F238E27FC236}">
              <a16:creationId xmlns:a16="http://schemas.microsoft.com/office/drawing/2014/main" id="{5C8832C6-532E-4082-9106-53C816FEBA8A}"/>
            </a:ext>
          </a:extLst>
        </xdr:cNvPr>
        <xdr:cNvPicPr>
          <a:picLocks noChangeAspect="1"/>
        </xdr:cNvPicPr>
      </xdr:nvPicPr>
      <xdr:blipFill>
        <a:blip xmlns:r="http://schemas.openxmlformats.org/officeDocument/2006/relationships" r:embed="rId1"/>
        <a:stretch>
          <a:fillRect/>
        </a:stretch>
      </xdr:blipFill>
      <xdr:spPr>
        <a:xfrm>
          <a:off x="8920538" y="0"/>
          <a:ext cx="3795496" cy="851447"/>
        </a:xfrm>
        <a:prstGeom prst="rect">
          <a:avLst/>
        </a:prstGeom>
      </xdr:spPr>
    </xdr:pic>
    <xdr:clientData/>
  </xdr:oneCellAnchor>
  <xdr:twoCellAnchor editAs="oneCell">
    <xdr:from>
      <xdr:col>1</xdr:col>
      <xdr:colOff>0</xdr:colOff>
      <xdr:row>19</xdr:row>
      <xdr:rowOff>4481</xdr:rowOff>
    </xdr:from>
    <xdr:to>
      <xdr:col>8</xdr:col>
      <xdr:colOff>393551</xdr:colOff>
      <xdr:row>37</xdr:row>
      <xdr:rowOff>93232</xdr:rowOff>
    </xdr:to>
    <xdr:graphicFrame macro="">
      <xdr:nvGraphicFramePr>
        <xdr:cNvPr id="3" name="Chart 2">
          <a:extLst>
            <a:ext uri="{FF2B5EF4-FFF2-40B4-BE49-F238E27FC236}">
              <a16:creationId xmlns:a16="http://schemas.microsoft.com/office/drawing/2014/main" id="{A1A91CAC-E1F9-98A2-3823-FE0E7483A5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493717</xdr:colOff>
      <xdr:row>0</xdr:row>
      <xdr:rowOff>0</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8803999" y="0"/>
          <a:ext cx="3795496" cy="85144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19</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5394856" y="7937"/>
          <a:ext cx="3795496" cy="851447"/>
        </a:xfrm>
        <a:prstGeom prst="rect">
          <a:avLst/>
        </a:prstGeom>
      </xdr:spPr>
    </xdr:pic>
    <xdr:clientData/>
  </xdr:oneCellAnchor>
  <xdr:twoCellAnchor editAs="oneCell">
    <xdr:from>
      <xdr:col>17</xdr:col>
      <xdr:colOff>591669</xdr:colOff>
      <xdr:row>32</xdr:row>
      <xdr:rowOff>134471</xdr:rowOff>
    </xdr:from>
    <xdr:to>
      <xdr:col>23</xdr:col>
      <xdr:colOff>339985</xdr:colOff>
      <xdr:row>51</xdr:row>
      <xdr:rowOff>110042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546846</xdr:colOff>
      <xdr:row>32</xdr:row>
      <xdr:rowOff>134471</xdr:rowOff>
    </xdr:from>
    <xdr:to>
      <xdr:col>31</xdr:col>
      <xdr:colOff>537433</xdr:colOff>
      <xdr:row>51</xdr:row>
      <xdr:rowOff>110042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22409</xdr:colOff>
      <xdr:row>32</xdr:row>
      <xdr:rowOff>134471</xdr:rowOff>
    </xdr:from>
    <xdr:to>
      <xdr:col>8</xdr:col>
      <xdr:colOff>622148</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10</xdr:col>
      <xdr:colOff>520610</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830892"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10</xdr:col>
      <xdr:colOff>538538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848820" y="0"/>
          <a:ext cx="3795496" cy="85144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19</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5376919" y="52761"/>
          <a:ext cx="3795496" cy="851447"/>
        </a:xfrm>
        <a:prstGeom prst="rect">
          <a:avLst/>
        </a:prstGeom>
      </xdr:spPr>
    </xdr:pic>
    <xdr:clientData/>
  </xdr:oneCellAnchor>
  <xdr:twoCellAnchor editAs="oneCell">
    <xdr:from>
      <xdr:col>1</xdr:col>
      <xdr:colOff>0</xdr:colOff>
      <xdr:row>32</xdr:row>
      <xdr:rowOff>146123</xdr:rowOff>
    </xdr:from>
    <xdr:to>
      <xdr:col>8</xdr:col>
      <xdr:colOff>605454</xdr:colOff>
      <xdr:row>51</xdr:row>
      <xdr:rowOff>72164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591669</xdr:colOff>
      <xdr:row>31</xdr:row>
      <xdr:rowOff>164053</xdr:rowOff>
    </xdr:from>
    <xdr:to>
      <xdr:col>23</xdr:col>
      <xdr:colOff>339985</xdr:colOff>
      <xdr:row>50</xdr:row>
      <xdr:rowOff>118670</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78</xdr:row>
      <xdr:rowOff>164053</xdr:rowOff>
    </xdr:from>
    <xdr:to>
      <xdr:col>8</xdr:col>
      <xdr:colOff>605453</xdr:colOff>
      <xdr:row>97</xdr:row>
      <xdr:rowOff>80569</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591669</xdr:colOff>
      <xdr:row>78</xdr:row>
      <xdr:rowOff>164053</xdr:rowOff>
    </xdr:from>
    <xdr:to>
      <xdr:col>23</xdr:col>
      <xdr:colOff>339985</xdr:colOff>
      <xdr:row>97</xdr:row>
      <xdr:rowOff>118669</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23</xdr:col>
      <xdr:colOff>600634</xdr:colOff>
      <xdr:row>31</xdr:row>
      <xdr:rowOff>164053</xdr:rowOff>
    </xdr:from>
    <xdr:to>
      <xdr:col>31</xdr:col>
      <xdr:colOff>536088</xdr:colOff>
      <xdr:row>50</xdr:row>
      <xdr:rowOff>118670</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23</xdr:col>
      <xdr:colOff>600634</xdr:colOff>
      <xdr:row>78</xdr:row>
      <xdr:rowOff>164053</xdr:rowOff>
    </xdr:from>
    <xdr:to>
      <xdr:col>31</xdr:col>
      <xdr:colOff>536088</xdr:colOff>
      <xdr:row>97</xdr:row>
      <xdr:rowOff>118669</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19</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5423985" y="0"/>
          <a:ext cx="3795496" cy="851447"/>
        </a:xfrm>
        <a:prstGeom prst="rect">
          <a:avLst/>
        </a:prstGeom>
      </xdr:spPr>
    </xdr:pic>
    <xdr:clientData/>
  </xdr:oneCellAnchor>
  <xdr:twoCellAnchor editAs="oneCell">
    <xdr:from>
      <xdr:col>0</xdr:col>
      <xdr:colOff>294640</xdr:colOff>
      <xdr:row>31</xdr:row>
      <xdr:rowOff>0</xdr:rowOff>
    </xdr:from>
    <xdr:to>
      <xdr:col>8</xdr:col>
      <xdr:colOff>606724</xdr:colOff>
      <xdr:row>49</xdr:row>
      <xdr:rowOff>79226</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591669</xdr:colOff>
      <xdr:row>31</xdr:row>
      <xdr:rowOff>-1</xdr:rowOff>
    </xdr:from>
    <xdr:to>
      <xdr:col>23</xdr:col>
      <xdr:colOff>339985</xdr:colOff>
      <xdr:row>49</xdr:row>
      <xdr:rowOff>147805</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23</xdr:col>
      <xdr:colOff>564771</xdr:colOff>
      <xdr:row>31</xdr:row>
      <xdr:rowOff>0</xdr:rowOff>
    </xdr:from>
    <xdr:to>
      <xdr:col>31</xdr:col>
      <xdr:colOff>566788</xdr:colOff>
      <xdr:row>49</xdr:row>
      <xdr:rowOff>147806</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491740"/>
          <a:ext cx="6172200" cy="1451610"/>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15</xdr:col>
      <xdr:colOff>176106</xdr:colOff>
      <xdr:row>59</xdr:row>
      <xdr:rowOff>79187</xdr:rowOff>
    </xdr:from>
    <xdr:to>
      <xdr:col>22</xdr:col>
      <xdr:colOff>643677</xdr:colOff>
      <xdr:row>78</xdr:row>
      <xdr:rowOff>33679</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17</xdr:row>
      <xdr:rowOff>70935</xdr:rowOff>
    </xdr:from>
    <xdr:to>
      <xdr:col>24</xdr:col>
      <xdr:colOff>186688</xdr:colOff>
      <xdr:row>36</xdr:row>
      <xdr:rowOff>73053</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17</xdr:row>
      <xdr:rowOff>86175</xdr:rowOff>
    </xdr:from>
    <xdr:to>
      <xdr:col>13</xdr:col>
      <xdr:colOff>414742</xdr:colOff>
      <xdr:row>36</xdr:row>
      <xdr:rowOff>71969</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131</xdr:row>
      <xdr:rowOff>63731</xdr:rowOff>
    </xdr:from>
    <xdr:to>
      <xdr:col>8</xdr:col>
      <xdr:colOff>339503</xdr:colOff>
      <xdr:row>150</xdr:row>
      <xdr:rowOff>1077</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794172</xdr:colOff>
      <xdr:row>131</xdr:row>
      <xdr:rowOff>63731</xdr:rowOff>
    </xdr:from>
    <xdr:to>
      <xdr:col>23</xdr:col>
      <xdr:colOff>453600</xdr:colOff>
      <xdr:row>150</xdr:row>
      <xdr:rowOff>1077</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161</xdr:row>
      <xdr:rowOff>89129</xdr:rowOff>
    </xdr:from>
    <xdr:to>
      <xdr:col>8</xdr:col>
      <xdr:colOff>339503</xdr:colOff>
      <xdr:row>180</xdr:row>
      <xdr:rowOff>34096</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794172</xdr:colOff>
      <xdr:row>161</xdr:row>
      <xdr:rowOff>89129</xdr:rowOff>
    </xdr:from>
    <xdr:to>
      <xdr:col>23</xdr:col>
      <xdr:colOff>453600</xdr:colOff>
      <xdr:row>180</xdr:row>
      <xdr:rowOff>34096</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38</xdr:row>
      <xdr:rowOff>55881</xdr:rowOff>
    </xdr:from>
    <xdr:to>
      <xdr:col>22</xdr:col>
      <xdr:colOff>225638</xdr:colOff>
      <xdr:row>57</xdr:row>
      <xdr:rowOff>636</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15</xdr:col>
      <xdr:colOff>176106</xdr:colOff>
      <xdr:row>80</xdr:row>
      <xdr:rowOff>121520</xdr:rowOff>
    </xdr:from>
    <xdr:to>
      <xdr:col>22</xdr:col>
      <xdr:colOff>643677</xdr:colOff>
      <xdr:row>99</xdr:row>
      <xdr:rowOff>72203</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15</xdr:col>
      <xdr:colOff>176106</xdr:colOff>
      <xdr:row>101</xdr:row>
      <xdr:rowOff>104586</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19</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5509646" y="79655"/>
          <a:ext cx="3795496" cy="851447"/>
        </a:xfrm>
        <a:prstGeom prst="rect">
          <a:avLst/>
        </a:prstGeom>
      </xdr:spPr>
    </xdr:pic>
    <xdr:clientData/>
  </xdr:oneCellAnchor>
  <xdr:twoCellAnchor editAs="oneCell">
    <xdr:from>
      <xdr:col>1</xdr:col>
      <xdr:colOff>0</xdr:colOff>
      <xdr:row>34</xdr:row>
      <xdr:rowOff>164053</xdr:rowOff>
    </xdr:from>
    <xdr:to>
      <xdr:col>7</xdr:col>
      <xdr:colOff>644313</xdr:colOff>
      <xdr:row>53</xdr:row>
      <xdr:rowOff>80570</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0</xdr:colOff>
      <xdr:row>34</xdr:row>
      <xdr:rowOff>164053</xdr:rowOff>
    </xdr:from>
    <xdr:to>
      <xdr:col>23</xdr:col>
      <xdr:colOff>339986</xdr:colOff>
      <xdr:row>53</xdr:row>
      <xdr:rowOff>118670</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82</xdr:row>
      <xdr:rowOff>0</xdr:rowOff>
    </xdr:from>
    <xdr:to>
      <xdr:col>7</xdr:col>
      <xdr:colOff>644313</xdr:colOff>
      <xdr:row>100</xdr:row>
      <xdr:rowOff>79226</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23</xdr:col>
      <xdr:colOff>304801</xdr:colOff>
      <xdr:row>34</xdr:row>
      <xdr:rowOff>164053</xdr:rowOff>
    </xdr:from>
    <xdr:to>
      <xdr:col>30</xdr:col>
      <xdr:colOff>232635</xdr:colOff>
      <xdr:row>53</xdr:row>
      <xdr:rowOff>118670</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10</xdr:col>
      <xdr:colOff>493715</xdr:colOff>
      <xdr:row>0</xdr:row>
      <xdr:rowOff>0</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803997" y="0"/>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19</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5479714" y="0"/>
          <a:ext cx="3795496" cy="851447"/>
        </a:xfrm>
        <a:prstGeom prst="rect">
          <a:avLst/>
        </a:prstGeom>
      </xdr:spPr>
    </xdr:pic>
    <xdr:clientData/>
  </xdr:oneCellAnchor>
  <xdr:twoCellAnchor editAs="oneCell">
    <xdr:from>
      <xdr:col>1</xdr:col>
      <xdr:colOff>0</xdr:colOff>
      <xdr:row>30</xdr:row>
      <xdr:rowOff>116542</xdr:rowOff>
    </xdr:from>
    <xdr:to>
      <xdr:col>8</xdr:col>
      <xdr:colOff>605454</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692258</xdr:colOff>
      <xdr:row>30</xdr:row>
      <xdr:rowOff>98614</xdr:rowOff>
    </xdr:from>
    <xdr:to>
      <xdr:col>32</xdr:col>
      <xdr:colOff>110223</xdr:colOff>
      <xdr:row>49</xdr:row>
      <xdr:rowOff>72280</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8</xdr:col>
      <xdr:colOff>605452</xdr:colOff>
      <xdr:row>95</xdr:row>
      <xdr:rowOff>79225</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1979</xdr:colOff>
      <xdr:row>77</xdr:row>
      <xdr:rowOff>0</xdr:rowOff>
    </xdr:from>
    <xdr:to>
      <xdr:col>23</xdr:col>
      <xdr:colOff>338602</xdr:colOff>
      <xdr:row>95</xdr:row>
      <xdr:rowOff>147805</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47526</xdr:colOff>
      <xdr:row>30</xdr:row>
      <xdr:rowOff>98614</xdr:rowOff>
    </xdr:from>
    <xdr:to>
      <xdr:col>23</xdr:col>
      <xdr:colOff>377988</xdr:colOff>
      <xdr:row>49</xdr:row>
      <xdr:rowOff>72280</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23</xdr:col>
      <xdr:colOff>531621</xdr:colOff>
      <xdr:row>77</xdr:row>
      <xdr:rowOff>0</xdr:rowOff>
    </xdr:from>
    <xdr:to>
      <xdr:col>31</xdr:col>
      <xdr:colOff>529828</xdr:colOff>
      <xdr:row>95</xdr:row>
      <xdr:rowOff>147805</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19</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5459843" y="34831"/>
          <a:ext cx="3795496" cy="851447"/>
        </a:xfrm>
        <a:prstGeom prst="rect">
          <a:avLst/>
        </a:prstGeom>
      </xdr:spPr>
    </xdr:pic>
    <xdr:clientData/>
  </xdr:oneCellAnchor>
  <xdr:twoCellAnchor editAs="oneCell">
    <xdr:from>
      <xdr:col>0</xdr:col>
      <xdr:colOff>304798</xdr:colOff>
      <xdr:row>33</xdr:row>
      <xdr:rowOff>283</xdr:rowOff>
    </xdr:from>
    <xdr:to>
      <xdr:col>8</xdr:col>
      <xdr:colOff>605452</xdr:colOff>
      <xdr:row>51</xdr:row>
      <xdr:rowOff>79508</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3058</xdr:colOff>
      <xdr:row>33</xdr:row>
      <xdr:rowOff>283</xdr:rowOff>
    </xdr:from>
    <xdr:to>
      <xdr:col>23</xdr:col>
      <xdr:colOff>339233</xdr:colOff>
      <xdr:row>51</xdr:row>
      <xdr:rowOff>148088</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23</xdr:col>
      <xdr:colOff>530777</xdr:colOff>
      <xdr:row>33</xdr:row>
      <xdr:rowOff>283</xdr:rowOff>
    </xdr:from>
    <xdr:to>
      <xdr:col>31</xdr:col>
      <xdr:colOff>528984</xdr:colOff>
      <xdr:row>51</xdr:row>
      <xdr:rowOff>148088</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5"/>
  <sheetViews>
    <sheetView showGridLines="0" tabSelected="1" zoomScaleNormal="100" zoomScalePageLayoutView="80" workbookViewId="0"/>
  </sheetViews>
  <sheetFormatPr defaultColWidth="9.33203125" defaultRowHeight="13.2"/>
  <cols>
    <col min="1" max="1" width="4.44140625" style="1" customWidth="1"/>
    <col min="2" max="2" width="58.44140625" style="1" customWidth="1"/>
    <col min="3" max="4" width="43.6640625" style="1" customWidth="1"/>
    <col min="5" max="16384" width="9.3320312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258</v>
      </c>
      <c r="C2" s="13"/>
      <c r="D2" s="2"/>
      <c r="E2" s="2"/>
      <c r="F2" s="2"/>
      <c r="G2" s="2"/>
      <c r="H2" s="2"/>
      <c r="I2" s="2"/>
      <c r="J2" s="2"/>
      <c r="K2" s="2"/>
      <c r="L2" s="2"/>
      <c r="M2" s="2"/>
      <c r="N2" s="2"/>
      <c r="O2" s="2"/>
      <c r="P2" s="2"/>
      <c r="Q2" s="2"/>
      <c r="R2" s="2"/>
      <c r="S2" s="2"/>
    </row>
    <row r="3" spans="1:19" ht="17.399999999999999">
      <c r="A3" s="2"/>
      <c r="B3" s="233" t="s">
        <v>273</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83" t="s">
        <v>186</v>
      </c>
      <c r="C5" s="11"/>
      <c r="D5" s="2"/>
      <c r="E5" s="2"/>
      <c r="F5" s="2"/>
      <c r="G5" s="2"/>
      <c r="H5" s="2"/>
      <c r="I5" s="2"/>
      <c r="J5" s="2"/>
      <c r="K5" s="2"/>
      <c r="L5" s="2"/>
      <c r="M5" s="2"/>
      <c r="N5" s="2"/>
      <c r="O5" s="2"/>
      <c r="P5" s="2"/>
      <c r="Q5" s="2"/>
      <c r="R5" s="2"/>
      <c r="S5" s="2"/>
    </row>
    <row r="6" spans="1:19" ht="64.95" customHeight="1">
      <c r="A6" s="2"/>
      <c r="B6" s="222" t="s">
        <v>231</v>
      </c>
      <c r="C6" s="222"/>
      <c r="D6" s="222"/>
      <c r="E6" s="222"/>
      <c r="F6" s="222"/>
      <c r="G6" s="222"/>
      <c r="H6" s="82"/>
      <c r="I6" s="82"/>
      <c r="J6" s="82"/>
      <c r="K6" s="10"/>
      <c r="L6" s="10"/>
      <c r="M6" s="2"/>
      <c r="N6" s="2"/>
      <c r="O6" s="2"/>
      <c r="P6" s="2"/>
      <c r="Q6" s="2"/>
      <c r="R6" s="2"/>
      <c r="S6" s="2"/>
    </row>
    <row r="7" spans="1:19" ht="13.2" customHeight="1">
      <c r="A7" s="2"/>
      <c r="B7" s="82"/>
      <c r="C7" s="82"/>
      <c r="D7" s="82"/>
      <c r="E7" s="82"/>
      <c r="F7" s="82"/>
      <c r="G7" s="82"/>
      <c r="H7" s="82"/>
      <c r="I7" s="82"/>
      <c r="J7" s="82"/>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140</v>
      </c>
      <c r="C10" s="7" t="s">
        <v>162</v>
      </c>
      <c r="D10" s="14" t="s">
        <v>1</v>
      </c>
      <c r="E10" s="2"/>
      <c r="F10" s="2"/>
      <c r="G10" s="2"/>
      <c r="H10" s="2"/>
      <c r="I10" s="2"/>
      <c r="J10" s="2"/>
      <c r="K10" s="2"/>
      <c r="L10" s="2"/>
      <c r="M10" s="2"/>
      <c r="N10" s="2"/>
      <c r="O10" s="2"/>
      <c r="P10" s="2"/>
      <c r="Q10" s="2"/>
      <c r="R10" s="2"/>
      <c r="S10" s="2"/>
    </row>
    <row r="11" spans="1:19" ht="13.2" customHeight="1">
      <c r="A11" s="2"/>
      <c r="B11" s="7" t="s">
        <v>55</v>
      </c>
      <c r="C11" s="7" t="s">
        <v>15</v>
      </c>
      <c r="D11" s="14" t="s">
        <v>1</v>
      </c>
      <c r="E11" s="2"/>
      <c r="F11" s="2"/>
      <c r="G11" s="2"/>
      <c r="H11" s="2"/>
      <c r="I11" s="2"/>
      <c r="J11" s="2"/>
      <c r="K11" s="2"/>
      <c r="L11" s="2"/>
      <c r="M11" s="2"/>
      <c r="N11" s="2"/>
      <c r="O11" s="2"/>
      <c r="P11" s="2"/>
      <c r="Q11" s="2"/>
      <c r="R11" s="2"/>
      <c r="S11" s="2"/>
    </row>
    <row r="12" spans="1:19" ht="13.2" customHeight="1">
      <c r="A12" s="2"/>
      <c r="B12" s="7" t="s">
        <v>8</v>
      </c>
      <c r="C12" s="7" t="s">
        <v>67</v>
      </c>
      <c r="D12" s="6" t="s">
        <v>1</v>
      </c>
      <c r="E12" s="2"/>
      <c r="F12" s="2"/>
      <c r="G12" s="2"/>
      <c r="H12" s="2"/>
      <c r="I12" s="2"/>
      <c r="J12" s="2"/>
      <c r="K12" s="2"/>
      <c r="L12" s="2"/>
      <c r="M12" s="2"/>
      <c r="N12" s="2"/>
      <c r="O12" s="2"/>
      <c r="P12" s="2"/>
      <c r="Q12" s="2"/>
      <c r="R12" s="2"/>
      <c r="S12" s="2"/>
    </row>
    <row r="13" spans="1:19" ht="13.2" customHeight="1">
      <c r="A13" s="2"/>
      <c r="B13" s="7" t="s">
        <v>165</v>
      </c>
      <c r="C13" s="7" t="s">
        <v>156</v>
      </c>
      <c r="D13" s="6" t="s">
        <v>1</v>
      </c>
      <c r="E13" s="2"/>
      <c r="F13" s="2"/>
      <c r="G13" s="2"/>
      <c r="H13" s="2"/>
      <c r="I13" s="2"/>
      <c r="J13" s="2"/>
      <c r="K13" s="2"/>
      <c r="L13" s="2"/>
      <c r="M13" s="2"/>
      <c r="N13" s="2"/>
      <c r="O13" s="2"/>
      <c r="P13" s="2"/>
      <c r="Q13" s="2"/>
      <c r="R13" s="2"/>
      <c r="S13" s="2"/>
    </row>
    <row r="14" spans="1:19" ht="13.2" customHeight="1">
      <c r="A14" s="2"/>
      <c r="B14" s="7" t="s">
        <v>56</v>
      </c>
      <c r="C14" s="7" t="s">
        <v>57</v>
      </c>
      <c r="D14" s="6" t="s">
        <v>68</v>
      </c>
      <c r="E14" s="2"/>
      <c r="F14" s="2"/>
      <c r="G14" s="2"/>
      <c r="H14" s="2"/>
      <c r="I14" s="2"/>
      <c r="J14" s="2"/>
      <c r="K14" s="2"/>
      <c r="L14" s="2"/>
      <c r="M14" s="2"/>
      <c r="N14" s="2"/>
      <c r="O14" s="2"/>
      <c r="P14" s="2"/>
      <c r="Q14" s="2"/>
      <c r="R14" s="2"/>
      <c r="S14" s="2"/>
    </row>
    <row r="15" spans="1:19" ht="13.2" customHeight="1">
      <c r="A15" s="2"/>
      <c r="B15" s="7" t="s">
        <v>58</v>
      </c>
      <c r="C15" s="7" t="s">
        <v>16</v>
      </c>
      <c r="D15" s="6" t="s">
        <v>68</v>
      </c>
      <c r="E15" s="2"/>
      <c r="F15" s="2"/>
      <c r="G15" s="2"/>
      <c r="H15" s="2"/>
      <c r="I15" s="2"/>
      <c r="J15" s="2"/>
      <c r="K15" s="2"/>
      <c r="L15" s="2"/>
      <c r="M15" s="2"/>
      <c r="N15" s="2"/>
      <c r="O15" s="2"/>
      <c r="P15" s="2"/>
      <c r="Q15" s="2"/>
      <c r="R15" s="2"/>
      <c r="S15" s="2"/>
    </row>
    <row r="16" spans="1:19" ht="13.2" customHeight="1">
      <c r="A16" s="2"/>
      <c r="B16" s="36" t="s">
        <v>211</v>
      </c>
      <c r="C16" s="36" t="s">
        <v>212</v>
      </c>
      <c r="D16" s="6" t="s">
        <v>68</v>
      </c>
      <c r="E16" s="2"/>
      <c r="F16" s="2"/>
      <c r="G16" s="2"/>
      <c r="H16" s="2"/>
      <c r="I16" s="2"/>
      <c r="J16" s="2"/>
      <c r="K16" s="2"/>
      <c r="L16" s="2"/>
      <c r="M16" s="2"/>
      <c r="N16" s="2"/>
      <c r="O16" s="2"/>
      <c r="P16" s="2"/>
      <c r="Q16" s="2"/>
      <c r="R16" s="2"/>
      <c r="S16" s="2"/>
    </row>
    <row r="17" spans="1:19" ht="13.2" customHeight="1">
      <c r="A17" s="2"/>
      <c r="B17" s="7" t="s">
        <v>9</v>
      </c>
      <c r="C17" s="7" t="s">
        <v>170</v>
      </c>
      <c r="D17" s="4" t="s">
        <v>0</v>
      </c>
      <c r="E17" s="2"/>
      <c r="F17" s="2"/>
      <c r="G17" s="2"/>
      <c r="H17" s="2"/>
      <c r="I17" s="2"/>
      <c r="J17" s="2"/>
      <c r="K17" s="2"/>
      <c r="L17" s="2"/>
      <c r="M17" s="2"/>
      <c r="N17" s="2"/>
      <c r="O17" s="2"/>
      <c r="P17" s="2"/>
      <c r="Q17" s="2"/>
      <c r="R17" s="2"/>
      <c r="S17" s="2"/>
    </row>
    <row r="18" spans="1:19" ht="13.2" customHeight="1">
      <c r="A18" s="2"/>
      <c r="B18" s="7" t="s">
        <v>111</v>
      </c>
      <c r="C18" s="7" t="s">
        <v>21</v>
      </c>
      <c r="D18" s="4" t="s">
        <v>1</v>
      </c>
      <c r="E18" s="2"/>
      <c r="F18" s="2"/>
      <c r="G18" s="2"/>
      <c r="H18" s="2"/>
      <c r="I18" s="2"/>
      <c r="J18" s="2"/>
      <c r="K18" s="2"/>
      <c r="L18" s="2"/>
      <c r="M18" s="2"/>
      <c r="N18" s="2"/>
      <c r="O18" s="2"/>
      <c r="P18" s="2"/>
      <c r="Q18" s="2"/>
      <c r="R18" s="2"/>
      <c r="S18" s="2"/>
    </row>
    <row r="19" spans="1:19" ht="13.2" customHeight="1">
      <c r="A19" s="2"/>
      <c r="B19" s="5" t="s">
        <v>10</v>
      </c>
      <c r="C19" s="5" t="s">
        <v>62</v>
      </c>
      <c r="D19" s="6" t="s">
        <v>68</v>
      </c>
      <c r="E19" s="2"/>
      <c r="F19" s="2"/>
      <c r="G19" s="2"/>
      <c r="H19" s="2"/>
      <c r="I19" s="2"/>
      <c r="J19" s="2"/>
      <c r="K19" s="2"/>
      <c r="L19" s="2"/>
      <c r="M19" s="2"/>
      <c r="N19" s="2"/>
      <c r="O19" s="2"/>
      <c r="P19" s="2"/>
      <c r="Q19" s="2"/>
      <c r="R19" s="2"/>
      <c r="S19" s="2"/>
    </row>
    <row r="20" spans="1:19" ht="13.2" customHeight="1">
      <c r="A20" s="2"/>
      <c r="B20" s="5" t="s">
        <v>172</v>
      </c>
      <c r="C20" s="5" t="s">
        <v>59</v>
      </c>
      <c r="D20" s="4"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60</v>
      </c>
      <c r="C22" s="5" t="s">
        <v>57</v>
      </c>
      <c r="D22" s="6" t="s">
        <v>68</v>
      </c>
      <c r="E22" s="2"/>
      <c r="F22" s="2"/>
      <c r="G22" s="2"/>
      <c r="H22" s="2"/>
      <c r="I22" s="2"/>
      <c r="J22" s="2"/>
      <c r="K22" s="2"/>
      <c r="L22" s="2"/>
      <c r="M22" s="2"/>
      <c r="N22" s="2"/>
      <c r="O22" s="2"/>
      <c r="P22" s="2"/>
      <c r="Q22" s="2"/>
      <c r="R22" s="2"/>
      <c r="S22" s="2"/>
    </row>
    <row r="23" spans="1:19" ht="13.2" customHeight="1">
      <c r="A23" s="2"/>
      <c r="B23" s="5" t="s">
        <v>166</v>
      </c>
      <c r="C23" s="5" t="s">
        <v>156</v>
      </c>
      <c r="D23" s="6" t="s">
        <v>1</v>
      </c>
      <c r="E23" s="2"/>
      <c r="F23" s="2"/>
      <c r="G23" s="2"/>
      <c r="H23" s="2"/>
      <c r="I23" s="2"/>
      <c r="J23" s="2"/>
      <c r="K23" s="2"/>
      <c r="L23" s="2"/>
      <c r="M23" s="2"/>
      <c r="N23" s="2"/>
      <c r="O23" s="2"/>
      <c r="P23" s="2"/>
      <c r="Q23" s="2"/>
      <c r="R23" s="2"/>
      <c r="S23" s="2"/>
    </row>
    <row r="24" spans="1:19" ht="13.2" customHeight="1">
      <c r="A24" s="2"/>
      <c r="B24" s="5" t="s">
        <v>11</v>
      </c>
      <c r="C24" s="5" t="s">
        <v>158</v>
      </c>
      <c r="D24" s="6" t="s">
        <v>1</v>
      </c>
      <c r="E24" s="2"/>
      <c r="F24" s="2"/>
      <c r="G24" s="2"/>
      <c r="H24" s="2"/>
      <c r="I24" s="2"/>
      <c r="J24" s="2"/>
      <c r="K24" s="2"/>
      <c r="L24" s="2"/>
      <c r="M24" s="2"/>
      <c r="N24" s="2"/>
      <c r="O24" s="2"/>
      <c r="P24" s="2"/>
      <c r="Q24" s="2"/>
      <c r="R24" s="2"/>
      <c r="S24" s="2"/>
    </row>
    <row r="25" spans="1:19" ht="13.2" customHeight="1">
      <c r="A25" s="2"/>
      <c r="B25" s="5" t="s">
        <v>61</v>
      </c>
      <c r="C25" s="5" t="s">
        <v>62</v>
      </c>
      <c r="D25" s="6" t="s">
        <v>68</v>
      </c>
      <c r="E25" s="2"/>
      <c r="F25" s="2"/>
      <c r="G25" s="2"/>
      <c r="H25" s="2"/>
      <c r="I25" s="2"/>
      <c r="J25" s="2"/>
      <c r="K25" s="2"/>
      <c r="L25" s="2"/>
      <c r="M25" s="2"/>
      <c r="N25" s="2"/>
      <c r="O25" s="2"/>
      <c r="P25" s="2"/>
      <c r="Q25" s="2"/>
      <c r="R25" s="2"/>
      <c r="S25" s="2"/>
    </row>
    <row r="26" spans="1:19" ht="13.2" customHeight="1">
      <c r="A26" s="2"/>
      <c r="B26" s="5" t="s">
        <v>3</v>
      </c>
      <c r="C26" s="5" t="s">
        <v>21</v>
      </c>
      <c r="D26" s="4" t="s">
        <v>0</v>
      </c>
      <c r="E26" s="2"/>
      <c r="F26" s="2"/>
      <c r="G26" s="2"/>
      <c r="H26" s="2"/>
      <c r="I26" s="2"/>
      <c r="J26" s="2"/>
      <c r="K26" s="2"/>
      <c r="L26" s="2"/>
      <c r="M26" s="2"/>
      <c r="N26" s="2"/>
      <c r="O26" s="2"/>
      <c r="P26" s="2"/>
      <c r="Q26" s="2"/>
      <c r="R26" s="2"/>
      <c r="S26" s="2"/>
    </row>
    <row r="27" spans="1:19" ht="13.2" customHeight="1">
      <c r="A27" s="2"/>
      <c r="B27" s="5" t="s">
        <v>24</v>
      </c>
      <c r="C27" s="5" t="s">
        <v>159</v>
      </c>
      <c r="D27" s="6" t="s">
        <v>1</v>
      </c>
      <c r="E27" s="2"/>
      <c r="F27" s="2"/>
      <c r="G27" s="2"/>
      <c r="H27" s="2"/>
      <c r="I27" s="2"/>
      <c r="J27" s="2"/>
      <c r="K27" s="2"/>
      <c r="L27" s="2"/>
      <c r="M27" s="2"/>
      <c r="N27" s="2"/>
      <c r="O27" s="2"/>
      <c r="P27" s="2"/>
      <c r="Q27" s="2"/>
      <c r="R27" s="2"/>
      <c r="S27" s="2"/>
    </row>
    <row r="28" spans="1:19" ht="13.2" customHeight="1">
      <c r="A28" s="2"/>
      <c r="B28" s="5" t="s">
        <v>17</v>
      </c>
      <c r="C28" s="5" t="s">
        <v>158</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63</v>
      </c>
      <c r="C30" s="5" t="s">
        <v>62</v>
      </c>
      <c r="D30" s="6" t="s">
        <v>68</v>
      </c>
      <c r="E30" s="2"/>
      <c r="F30" s="2"/>
      <c r="G30" s="2"/>
      <c r="H30" s="2"/>
      <c r="I30" s="2"/>
      <c r="J30" s="2"/>
      <c r="K30" s="2"/>
      <c r="L30" s="2"/>
      <c r="M30" s="2"/>
      <c r="N30" s="2"/>
      <c r="O30" s="2"/>
      <c r="P30" s="2"/>
      <c r="Q30" s="2"/>
      <c r="R30" s="2"/>
      <c r="S30" s="2"/>
    </row>
    <row r="31" spans="1:19" ht="13.2" customHeight="1">
      <c r="A31" s="2"/>
      <c r="B31" s="5" t="s">
        <v>64</v>
      </c>
      <c r="C31" s="5" t="s">
        <v>57</v>
      </c>
      <c r="D31" s="6" t="s">
        <v>68</v>
      </c>
      <c r="E31" s="2"/>
      <c r="F31" s="2"/>
      <c r="G31" s="2"/>
      <c r="H31" s="2"/>
      <c r="I31" s="2"/>
      <c r="J31" s="2"/>
      <c r="K31" s="2"/>
      <c r="L31" s="2"/>
      <c r="M31" s="2"/>
      <c r="N31" s="2"/>
      <c r="O31" s="2"/>
      <c r="P31" s="2"/>
      <c r="Q31" s="2"/>
      <c r="R31" s="2"/>
      <c r="S31" s="2"/>
    </row>
    <row r="32" spans="1:19" ht="13.2" customHeight="1">
      <c r="A32" s="2"/>
      <c r="B32" s="5" t="s">
        <v>224</v>
      </c>
      <c r="C32" s="5" t="s">
        <v>167</v>
      </c>
      <c r="D32" s="4" t="s">
        <v>0</v>
      </c>
      <c r="E32" s="2"/>
      <c r="F32" s="2"/>
      <c r="G32" s="2"/>
      <c r="H32" s="2"/>
      <c r="I32" s="2"/>
      <c r="J32" s="2"/>
      <c r="K32" s="2"/>
      <c r="L32" s="2"/>
      <c r="M32" s="2"/>
      <c r="N32" s="2"/>
      <c r="O32" s="2"/>
      <c r="P32" s="2"/>
      <c r="Q32" s="2"/>
      <c r="R32" s="2"/>
      <c r="S32" s="2"/>
    </row>
    <row r="33" spans="1:19" ht="13.2" customHeight="1">
      <c r="A33" s="2"/>
      <c r="B33" s="5" t="s">
        <v>141</v>
      </c>
      <c r="C33" s="5" t="s">
        <v>160</v>
      </c>
      <c r="D33" s="6" t="s">
        <v>1</v>
      </c>
      <c r="E33" s="2"/>
      <c r="F33" s="2"/>
      <c r="G33" s="2"/>
      <c r="H33" s="2"/>
      <c r="I33" s="2"/>
      <c r="J33" s="2"/>
      <c r="K33" s="2"/>
      <c r="L33" s="2"/>
      <c r="M33" s="2"/>
      <c r="N33" s="2"/>
      <c r="O33" s="2"/>
      <c r="P33" s="2"/>
      <c r="Q33" s="2"/>
      <c r="R33" s="2"/>
      <c r="S33" s="2"/>
    </row>
    <row r="34" spans="1:19" ht="13.2" customHeight="1">
      <c r="A34" s="2"/>
      <c r="B34" s="5" t="s">
        <v>149</v>
      </c>
      <c r="C34" s="5" t="s">
        <v>150</v>
      </c>
      <c r="D34" s="6" t="s">
        <v>1</v>
      </c>
      <c r="E34" s="2"/>
      <c r="F34" s="2"/>
      <c r="G34" s="2"/>
      <c r="H34" s="2"/>
      <c r="I34" s="2"/>
      <c r="J34" s="2"/>
      <c r="K34" s="2"/>
      <c r="L34" s="2"/>
      <c r="M34" s="2"/>
      <c r="N34" s="2"/>
      <c r="O34" s="2"/>
      <c r="P34" s="2"/>
      <c r="Q34" s="2"/>
      <c r="R34" s="2"/>
      <c r="S34" s="2"/>
    </row>
    <row r="35" spans="1:19" ht="13.2" customHeight="1">
      <c r="A35" s="2"/>
      <c r="B35" s="5" t="s">
        <v>65</v>
      </c>
      <c r="C35" s="5" t="s">
        <v>66</v>
      </c>
      <c r="D35" s="6" t="s">
        <v>68</v>
      </c>
      <c r="E35" s="2"/>
      <c r="F35" s="2"/>
      <c r="G35" s="2"/>
      <c r="H35" s="2"/>
      <c r="I35" s="2"/>
      <c r="J35" s="2"/>
      <c r="K35" s="2"/>
      <c r="L35" s="2"/>
      <c r="M35" s="2"/>
      <c r="N35" s="2"/>
      <c r="O35" s="2"/>
      <c r="P35" s="2"/>
      <c r="Q35" s="2"/>
      <c r="R35" s="2"/>
      <c r="S35" s="2"/>
    </row>
    <row r="36" spans="1:19" ht="13.2" customHeight="1">
      <c r="A36" s="2"/>
      <c r="B36" s="5" t="s">
        <v>173</v>
      </c>
      <c r="C36" s="5" t="s">
        <v>177</v>
      </c>
      <c r="D36" s="6" t="s">
        <v>1</v>
      </c>
      <c r="E36" s="2"/>
      <c r="F36" s="2"/>
      <c r="G36" s="2"/>
      <c r="H36" s="2"/>
      <c r="I36" s="2"/>
      <c r="J36" s="2"/>
      <c r="K36" s="2"/>
      <c r="L36" s="2"/>
      <c r="M36" s="2"/>
      <c r="N36" s="2"/>
      <c r="O36" s="2"/>
      <c r="P36" s="2"/>
      <c r="Q36" s="2"/>
      <c r="R36" s="2"/>
      <c r="S36" s="2"/>
    </row>
    <row r="37" spans="1:19" ht="13.2" customHeight="1">
      <c r="A37" s="2"/>
      <c r="B37" s="5" t="s">
        <v>18</v>
      </c>
      <c r="C37" s="5" t="s">
        <v>158</v>
      </c>
      <c r="D37" s="6" t="s">
        <v>0</v>
      </c>
      <c r="E37" s="2"/>
      <c r="F37" s="2"/>
      <c r="G37" s="2"/>
      <c r="H37" s="2"/>
      <c r="I37" s="2"/>
      <c r="J37" s="2"/>
      <c r="K37" s="2"/>
      <c r="L37" s="2"/>
      <c r="M37" s="2"/>
      <c r="N37" s="2"/>
      <c r="O37" s="2"/>
      <c r="P37" s="2"/>
      <c r="Q37" s="2"/>
      <c r="R37" s="2"/>
      <c r="S37" s="2"/>
    </row>
    <row r="38" spans="1:19" ht="13.2" customHeight="1">
      <c r="A38" s="2"/>
      <c r="B38" s="5" t="s">
        <v>239</v>
      </c>
      <c r="C38" s="5" t="s">
        <v>169</v>
      </c>
      <c r="D38" s="6" t="s">
        <v>0</v>
      </c>
      <c r="E38" s="2"/>
      <c r="F38" s="2"/>
      <c r="G38" s="2"/>
      <c r="H38" s="2"/>
      <c r="I38" s="2"/>
      <c r="J38" s="2"/>
      <c r="K38" s="2"/>
      <c r="L38" s="2"/>
      <c r="M38" s="2"/>
      <c r="N38" s="2"/>
      <c r="O38" s="2"/>
      <c r="P38" s="2"/>
      <c r="Q38" s="2"/>
      <c r="R38" s="2"/>
      <c r="S38" s="2"/>
    </row>
    <row r="39" spans="1:19" ht="13.2" customHeight="1">
      <c r="A39" s="2"/>
      <c r="B39" s="5" t="s">
        <v>168</v>
      </c>
      <c r="C39" s="5" t="s">
        <v>156</v>
      </c>
      <c r="D39" s="6" t="s">
        <v>1</v>
      </c>
      <c r="E39" s="2"/>
      <c r="F39" s="2"/>
      <c r="G39" s="2"/>
      <c r="H39" s="2"/>
      <c r="I39" s="2"/>
      <c r="J39" s="2"/>
      <c r="K39" s="2"/>
      <c r="L39" s="2"/>
      <c r="M39" s="2"/>
      <c r="N39" s="2"/>
      <c r="O39" s="2"/>
      <c r="P39" s="2"/>
      <c r="Q39" s="2"/>
      <c r="R39" s="2"/>
      <c r="S39" s="2"/>
    </row>
    <row r="40" spans="1:19" ht="13.2" customHeight="1">
      <c r="A40" s="2"/>
      <c r="B40" s="5" t="s">
        <v>19</v>
      </c>
      <c r="C40" s="5" t="s">
        <v>67</v>
      </c>
      <c r="D40" s="4" t="s">
        <v>1</v>
      </c>
      <c r="E40" s="2"/>
      <c r="F40" s="2"/>
      <c r="G40" s="2"/>
      <c r="H40" s="2"/>
      <c r="I40" s="2"/>
      <c r="J40" s="2"/>
      <c r="K40" s="2"/>
      <c r="L40" s="2"/>
      <c r="M40" s="2"/>
      <c r="N40" s="2"/>
      <c r="O40" s="2"/>
      <c r="P40" s="2"/>
      <c r="Q40" s="2"/>
      <c r="R40" s="2"/>
      <c r="S40" s="2"/>
    </row>
    <row r="41" spans="1:19" ht="13.2" customHeight="1">
      <c r="A41" s="2"/>
      <c r="B41" s="5" t="s">
        <v>153</v>
      </c>
      <c r="C41" s="5" t="s">
        <v>176</v>
      </c>
      <c r="D41" s="6" t="s">
        <v>1</v>
      </c>
      <c r="E41" s="2"/>
      <c r="F41" s="2"/>
      <c r="G41" s="2"/>
      <c r="H41" s="2"/>
      <c r="I41" s="2"/>
      <c r="J41" s="2"/>
      <c r="K41" s="2"/>
      <c r="L41" s="2"/>
      <c r="M41" s="2"/>
      <c r="N41" s="2"/>
      <c r="O41" s="2"/>
      <c r="P41" s="2"/>
      <c r="Q41" s="2"/>
      <c r="R41" s="2"/>
      <c r="S41" s="2"/>
    </row>
    <row r="42" spans="1:19" ht="13.2" customHeight="1">
      <c r="A42" s="2"/>
      <c r="B42" s="5" t="s">
        <v>113</v>
      </c>
      <c r="C42" s="5" t="s">
        <v>57</v>
      </c>
      <c r="D42" s="6" t="s">
        <v>68</v>
      </c>
      <c r="E42" s="2"/>
      <c r="F42" s="2"/>
      <c r="G42" s="2"/>
      <c r="H42" s="2"/>
      <c r="I42" s="2"/>
      <c r="J42" s="2"/>
      <c r="K42" s="2"/>
      <c r="L42" s="2"/>
      <c r="M42" s="2"/>
      <c r="N42" s="2"/>
      <c r="O42" s="2"/>
      <c r="P42" s="2"/>
      <c r="Q42" s="2"/>
      <c r="R42" s="2"/>
      <c r="S42" s="2"/>
    </row>
    <row r="43" spans="1:19" ht="13.2" customHeight="1">
      <c r="B43" s="5" t="s">
        <v>240</v>
      </c>
      <c r="C43" s="5" t="s">
        <v>241</v>
      </c>
      <c r="D43" s="6" t="s">
        <v>1</v>
      </c>
    </row>
    <row r="44" spans="1:19" ht="13.2" customHeight="1">
      <c r="A44" s="2"/>
      <c r="B44" s="5" t="s">
        <v>26</v>
      </c>
      <c r="C44" s="5" t="s">
        <v>25</v>
      </c>
      <c r="D44" s="4" t="s">
        <v>0</v>
      </c>
      <c r="E44" s="2"/>
      <c r="F44" s="2"/>
      <c r="G44" s="2"/>
      <c r="H44" s="2"/>
      <c r="I44" s="2"/>
      <c r="J44" s="2"/>
      <c r="K44" s="2"/>
      <c r="L44" s="2"/>
      <c r="M44" s="2"/>
      <c r="N44" s="2"/>
      <c r="O44" s="2"/>
      <c r="P44" s="2"/>
      <c r="Q44" s="2"/>
      <c r="R44" s="2"/>
      <c r="S44" s="2"/>
    </row>
    <row r="45" spans="1:19" ht="13.2" customHeight="1">
      <c r="A45" s="2"/>
      <c r="B45" s="5" t="s">
        <v>22</v>
      </c>
      <c r="C45" s="5" t="s">
        <v>161</v>
      </c>
      <c r="D45" s="6" t="s">
        <v>1</v>
      </c>
      <c r="E45" s="2"/>
      <c r="F45" s="2"/>
      <c r="G45" s="2"/>
      <c r="H45" s="2"/>
      <c r="I45" s="2"/>
      <c r="J45" s="2"/>
      <c r="K45" s="2"/>
      <c r="L45" s="2"/>
      <c r="M45" s="2"/>
      <c r="N45" s="2"/>
      <c r="O45" s="2"/>
      <c r="P45" s="2"/>
      <c r="Q45" s="2"/>
      <c r="R45" s="2"/>
      <c r="S45" s="2"/>
    </row>
    <row r="46" spans="1:19" ht="13.2" customHeight="1">
      <c r="A46" s="2"/>
      <c r="B46" s="5" t="s">
        <v>209</v>
      </c>
      <c r="C46" s="5" t="s">
        <v>210</v>
      </c>
      <c r="D46" s="6" t="s">
        <v>68</v>
      </c>
      <c r="E46" s="2"/>
      <c r="F46" s="2"/>
      <c r="G46" s="2"/>
      <c r="H46" s="2"/>
      <c r="I46" s="2"/>
      <c r="J46" s="2"/>
      <c r="K46" s="2"/>
      <c r="L46" s="2"/>
      <c r="M46" s="2"/>
      <c r="N46" s="2"/>
      <c r="O46" s="2"/>
      <c r="P46" s="2"/>
      <c r="Q46" s="2"/>
      <c r="R46" s="2"/>
      <c r="S46" s="2"/>
    </row>
    <row r="47" spans="1:19" ht="13.2" customHeight="1">
      <c r="A47" s="2"/>
      <c r="B47" s="5" t="s">
        <v>223</v>
      </c>
      <c r="C47" s="5" t="s">
        <v>57</v>
      </c>
      <c r="D47" s="6" t="s">
        <v>68</v>
      </c>
      <c r="E47" s="2"/>
      <c r="F47" s="2"/>
      <c r="G47" s="2"/>
      <c r="H47" s="2"/>
      <c r="I47" s="2"/>
      <c r="J47" s="2"/>
      <c r="K47" s="2"/>
      <c r="L47" s="2"/>
      <c r="M47" s="2"/>
      <c r="N47" s="2"/>
      <c r="O47" s="2"/>
      <c r="P47" s="2"/>
      <c r="Q47" s="2"/>
      <c r="R47" s="2"/>
      <c r="S47" s="2"/>
    </row>
    <row r="48" spans="1:19" ht="13.2" customHeight="1">
      <c r="A48" s="2"/>
      <c r="B48" s="5" t="s">
        <v>174</v>
      </c>
      <c r="C48" s="5" t="s">
        <v>175</v>
      </c>
      <c r="D48" s="6" t="s">
        <v>1</v>
      </c>
      <c r="E48" s="2"/>
      <c r="F48" s="2"/>
      <c r="G48" s="2"/>
      <c r="H48" s="2"/>
      <c r="I48" s="2"/>
      <c r="J48" s="2"/>
      <c r="K48" s="2"/>
      <c r="L48" s="2"/>
      <c r="M48" s="2"/>
      <c r="N48" s="2"/>
      <c r="O48" s="2"/>
      <c r="P48" s="2"/>
      <c r="Q48" s="2"/>
      <c r="R48" s="2"/>
      <c r="S48" s="2"/>
    </row>
    <row r="49" spans="1:19" ht="13.2" customHeight="1">
      <c r="A49" s="2"/>
      <c r="B49" s="5" t="s">
        <v>27</v>
      </c>
      <c r="C49" s="5" t="s">
        <v>158</v>
      </c>
      <c r="D49" s="4" t="s">
        <v>0</v>
      </c>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13.2" customHeight="1">
      <c r="A51" s="2"/>
      <c r="B51" s="3"/>
      <c r="C51" s="3"/>
      <c r="D51" s="3"/>
      <c r="E51" s="2"/>
      <c r="F51" s="2"/>
      <c r="G51" s="2"/>
      <c r="H51" s="2"/>
      <c r="I51" s="2"/>
      <c r="J51" s="2"/>
      <c r="K51" s="2"/>
      <c r="L51" s="2"/>
      <c r="M51" s="2"/>
      <c r="N51" s="2"/>
      <c r="O51" s="2"/>
      <c r="P51" s="2"/>
      <c r="Q51" s="2"/>
      <c r="R51" s="2"/>
      <c r="S51" s="2"/>
    </row>
    <row r="52" spans="1:19" ht="33" customHeight="1">
      <c r="A52" s="2"/>
      <c r="B52" s="223" t="s">
        <v>232</v>
      </c>
      <c r="C52" s="223"/>
      <c r="D52" s="223"/>
      <c r="E52" s="223"/>
      <c r="F52" s="223"/>
      <c r="G52" s="223"/>
      <c r="H52" s="81"/>
      <c r="I52" s="81"/>
      <c r="J52" s="81"/>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c r="A54" s="2"/>
      <c r="B54" s="3"/>
      <c r="C54" s="3"/>
      <c r="D54" s="3"/>
      <c r="E54" s="2"/>
      <c r="F54" s="2"/>
      <c r="G54" s="2"/>
      <c r="H54" s="2"/>
      <c r="I54" s="2"/>
      <c r="J54" s="2"/>
      <c r="K54" s="2"/>
      <c r="L54" s="2"/>
      <c r="M54" s="2"/>
      <c r="N54" s="2"/>
      <c r="O54" s="2"/>
      <c r="P54" s="2"/>
      <c r="Q54" s="2"/>
      <c r="R54" s="2"/>
      <c r="S54" s="2"/>
    </row>
    <row r="55" spans="1:19" ht="12.75" customHeight="1">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3"/>
      <c r="C58" s="3"/>
      <c r="D58" s="3"/>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sheetData>
  <mergeCells count="2">
    <mergeCell ref="B6:G6"/>
    <mergeCell ref="B52:G52"/>
  </mergeCells>
  <hyperlinks>
    <hyperlink ref="B64"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U59"/>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21" ht="13.2" customHeight="1"/>
    <row r="2" spans="2:21" ht="17.399999999999999">
      <c r="B2" s="30" t="str">
        <f>Introduction!B2</f>
        <v>LightCounting Wireless Infrastructure Shares, Size &amp; Forecast - 3Q22</v>
      </c>
      <c r="C2" s="30"/>
      <c r="D2" s="30"/>
      <c r="E2" s="30"/>
    </row>
    <row r="3" spans="2:21" ht="15">
      <c r="B3" s="235" t="str">
        <f>Introduction!B3</f>
        <v>December 2022 - Sample template for illustrative purposes only</v>
      </c>
      <c r="C3" s="29"/>
      <c r="D3" s="29"/>
      <c r="E3" s="29"/>
    </row>
    <row r="4" spans="2:21" ht="13.2" customHeight="1">
      <c r="B4" s="29"/>
      <c r="C4" s="29"/>
      <c r="D4" s="29"/>
      <c r="E4" s="29"/>
    </row>
    <row r="5" spans="2:21" ht="15.6">
      <c r="B5" s="83" t="s">
        <v>220</v>
      </c>
      <c r="C5" s="28"/>
      <c r="D5" s="28"/>
      <c r="E5" s="28"/>
      <c r="F5" s="27"/>
    </row>
    <row r="6" spans="2:21" ht="15.6">
      <c r="B6" s="83" t="s">
        <v>255</v>
      </c>
      <c r="C6" s="28"/>
      <c r="D6" s="28"/>
      <c r="E6" s="28"/>
      <c r="F6" s="27"/>
    </row>
    <row r="7" spans="2:21" ht="13.2" customHeight="1"/>
    <row r="8" spans="2:21" ht="13.2" customHeight="1">
      <c r="B8" s="25" t="s">
        <v>185</v>
      </c>
      <c r="C8" s="25"/>
      <c r="D8" s="25"/>
      <c r="E8" s="56"/>
      <c r="O8" s="38" t="s">
        <v>93</v>
      </c>
    </row>
    <row r="9" spans="2:21" ht="13.2" customHeight="1">
      <c r="B9" s="15" t="s">
        <v>88</v>
      </c>
      <c r="C9" s="24">
        <v>2016</v>
      </c>
      <c r="D9" s="24">
        <v>2017</v>
      </c>
      <c r="E9" s="24">
        <v>2018</v>
      </c>
      <c r="F9" s="24">
        <v>2019</v>
      </c>
      <c r="G9" s="24">
        <v>2020</v>
      </c>
      <c r="H9" s="24">
        <v>2021</v>
      </c>
      <c r="I9" s="24">
        <v>2022</v>
      </c>
      <c r="J9" s="24">
        <v>2023</v>
      </c>
      <c r="K9" s="24">
        <v>2024</v>
      </c>
      <c r="L9" s="24">
        <v>2025</v>
      </c>
      <c r="M9" s="24">
        <v>2026</v>
      </c>
      <c r="N9" s="24">
        <v>2027</v>
      </c>
      <c r="O9" s="119" t="s">
        <v>238</v>
      </c>
      <c r="Q9" s="147"/>
      <c r="R9" s="147"/>
      <c r="S9" s="147"/>
      <c r="T9" s="147"/>
      <c r="U9" s="147"/>
    </row>
    <row r="10" spans="2:21" ht="13.2" customHeight="1">
      <c r="B10" s="113" t="s">
        <v>89</v>
      </c>
      <c r="C10" s="136"/>
      <c r="D10" s="136"/>
      <c r="E10" s="136"/>
      <c r="F10" s="136"/>
      <c r="G10" s="136"/>
      <c r="H10" s="136"/>
      <c r="I10" s="136"/>
      <c r="J10" s="136"/>
      <c r="K10" s="136"/>
      <c r="L10" s="136"/>
      <c r="M10" s="136"/>
      <c r="N10" s="136"/>
      <c r="O10" s="39" t="e">
        <f>(N10/H10)^(1/6)-1</f>
        <v>#DIV/0!</v>
      </c>
      <c r="Q10" s="212"/>
      <c r="R10" s="212"/>
      <c r="S10" s="212"/>
      <c r="T10" s="212"/>
      <c r="U10" s="212"/>
    </row>
    <row r="11" spans="2:21" ht="13.2" customHeight="1">
      <c r="B11" s="114" t="s">
        <v>90</v>
      </c>
      <c r="C11" s="128"/>
      <c r="D11" s="128"/>
      <c r="E11" s="128"/>
      <c r="F11" s="31"/>
      <c r="G11" s="31"/>
      <c r="H11" s="31"/>
      <c r="I11" s="31"/>
      <c r="J11" s="31"/>
      <c r="K11" s="41"/>
      <c r="L11" s="41"/>
      <c r="M11" s="41"/>
      <c r="N11" s="41"/>
      <c r="O11" s="42"/>
      <c r="Q11" s="147"/>
      <c r="R11" s="147"/>
      <c r="S11" s="147"/>
      <c r="T11" s="147"/>
      <c r="U11" s="147"/>
    </row>
    <row r="12" spans="2:21" ht="13.2" customHeight="1">
      <c r="B12" s="113" t="s">
        <v>91</v>
      </c>
      <c r="C12" s="136"/>
      <c r="D12" s="136"/>
      <c r="E12" s="136"/>
      <c r="F12" s="136"/>
      <c r="G12" s="136"/>
      <c r="H12" s="136"/>
      <c r="I12" s="136"/>
      <c r="J12" s="136"/>
      <c r="K12" s="136"/>
      <c r="L12" s="136"/>
      <c r="M12" s="136"/>
      <c r="N12" s="136"/>
      <c r="O12" s="43" t="e">
        <f>(N12/H12)^(1/6)-1</f>
        <v>#DIV/0!</v>
      </c>
      <c r="Q12" s="213"/>
      <c r="R12" s="213"/>
      <c r="S12" s="213"/>
      <c r="T12" s="213"/>
      <c r="U12" s="213"/>
    </row>
    <row r="13" spans="2:21" ht="13.2" customHeight="1">
      <c r="B13" s="114" t="s">
        <v>90</v>
      </c>
      <c r="C13" s="23"/>
      <c r="D13" s="128"/>
      <c r="E13" s="128"/>
      <c r="F13" s="31"/>
      <c r="G13" s="31"/>
      <c r="H13" s="31"/>
      <c r="I13" s="31"/>
      <c r="J13" s="31"/>
      <c r="K13" s="41"/>
      <c r="L13" s="41"/>
      <c r="M13" s="41"/>
      <c r="N13" s="41"/>
      <c r="O13" s="42"/>
      <c r="T13" s="157"/>
    </row>
    <row r="14" spans="2:21" ht="13.2" customHeight="1">
      <c r="B14" s="113" t="s">
        <v>92</v>
      </c>
      <c r="C14" s="136"/>
      <c r="D14" s="136"/>
      <c r="E14" s="136"/>
      <c r="F14" s="136"/>
      <c r="G14" s="136"/>
      <c r="H14" s="136"/>
      <c r="I14" s="136"/>
      <c r="J14" s="136"/>
      <c r="K14" s="136"/>
      <c r="L14" s="136"/>
      <c r="M14" s="136"/>
      <c r="N14" s="136"/>
      <c r="O14" s="43" t="e">
        <f>(N14/H14)^(1/6)-1</f>
        <v>#DIV/0!</v>
      </c>
      <c r="Q14" s="213"/>
      <c r="R14" s="213"/>
      <c r="S14" s="213"/>
      <c r="T14" s="213"/>
      <c r="U14" s="213"/>
    </row>
    <row r="15" spans="2:21" ht="13.2" customHeight="1">
      <c r="B15" s="114" t="s">
        <v>90</v>
      </c>
      <c r="C15" s="128"/>
      <c r="D15" s="128"/>
      <c r="E15" s="128"/>
      <c r="F15" s="31"/>
      <c r="G15" s="31"/>
      <c r="H15" s="31"/>
      <c r="I15" s="31"/>
      <c r="J15" s="31"/>
      <c r="K15" s="41"/>
      <c r="L15" s="41"/>
      <c r="M15" s="41"/>
      <c r="N15" s="41"/>
      <c r="O15" s="42"/>
      <c r="T15" s="157"/>
    </row>
    <row r="16" spans="2:21" ht="13.2" customHeight="1">
      <c r="B16" s="113" t="s">
        <v>97</v>
      </c>
      <c r="C16" s="136"/>
      <c r="D16" s="136"/>
      <c r="E16" s="136"/>
      <c r="F16" s="136"/>
      <c r="G16" s="136"/>
      <c r="H16" s="136"/>
      <c r="I16" s="136"/>
      <c r="J16" s="136"/>
      <c r="K16" s="136"/>
      <c r="L16" s="136"/>
      <c r="M16" s="136"/>
      <c r="N16" s="136"/>
      <c r="O16" s="43" t="e">
        <f>(N16/H16)^(1/6)-1</f>
        <v>#DIV/0!</v>
      </c>
      <c r="Q16" s="147"/>
    </row>
    <row r="17" spans="2:19" ht="13.2" customHeight="1">
      <c r="B17" s="114" t="s">
        <v>90</v>
      </c>
      <c r="C17" s="128"/>
      <c r="D17" s="128"/>
      <c r="E17" s="128"/>
      <c r="F17" s="31"/>
      <c r="G17" s="31"/>
      <c r="H17" s="31"/>
      <c r="I17" s="31"/>
      <c r="J17" s="31"/>
      <c r="K17" s="41"/>
      <c r="L17" s="41"/>
      <c r="M17" s="41"/>
      <c r="N17" s="41"/>
      <c r="O17" s="42"/>
    </row>
    <row r="18" spans="2:19" ht="13.2" customHeight="1">
      <c r="B18" s="113" t="s">
        <v>69</v>
      </c>
      <c r="C18" s="136">
        <f>C10+C12+C14+C16</f>
        <v>0</v>
      </c>
      <c r="D18" s="136">
        <f>D10+D12+D14+D16</f>
        <v>0</v>
      </c>
      <c r="E18" s="136">
        <f>E10+E12+E14+E16</f>
        <v>0</v>
      </c>
      <c r="F18" s="136">
        <f t="shared" ref="F18:M18" si="0">F10+F12+F14+F16</f>
        <v>0</v>
      </c>
      <c r="G18" s="136">
        <f t="shared" si="0"/>
        <v>0</v>
      </c>
      <c r="H18" s="136">
        <f t="shared" si="0"/>
        <v>0</v>
      </c>
      <c r="I18" s="136">
        <f t="shared" si="0"/>
        <v>0</v>
      </c>
      <c r="J18" s="136">
        <f t="shared" si="0"/>
        <v>0</v>
      </c>
      <c r="K18" s="136">
        <f t="shared" si="0"/>
        <v>0</v>
      </c>
      <c r="L18" s="136">
        <f t="shared" si="0"/>
        <v>0</v>
      </c>
      <c r="M18" s="136">
        <f t="shared" si="0"/>
        <v>0</v>
      </c>
      <c r="N18" s="136">
        <f t="shared" ref="N18" si="1">N10+N12+N14+N16</f>
        <v>0</v>
      </c>
      <c r="O18" s="43" t="e">
        <f>(N18/H18)^(1/6)-1</f>
        <v>#DIV/0!</v>
      </c>
    </row>
    <row r="19" spans="2:19" ht="13.2" customHeight="1">
      <c r="B19" s="116" t="s">
        <v>90</v>
      </c>
      <c r="C19" s="23"/>
      <c r="D19" s="128"/>
      <c r="E19" s="128"/>
      <c r="F19" s="31" t="e">
        <f>(F18-E18)/E18</f>
        <v>#DIV/0!</v>
      </c>
      <c r="G19" s="31" t="e">
        <f t="shared" ref="G19:N19" si="2">(G18-F18)/F18</f>
        <v>#DIV/0!</v>
      </c>
      <c r="H19" s="31" t="e">
        <f t="shared" si="2"/>
        <v>#DIV/0!</v>
      </c>
      <c r="I19" s="31" t="e">
        <f t="shared" si="2"/>
        <v>#DIV/0!</v>
      </c>
      <c r="J19" s="31" t="e">
        <f t="shared" si="2"/>
        <v>#DIV/0!</v>
      </c>
      <c r="K19" s="41" t="e">
        <f t="shared" si="2"/>
        <v>#DIV/0!</v>
      </c>
      <c r="L19" s="41" t="e">
        <f t="shared" si="2"/>
        <v>#DIV/0!</v>
      </c>
      <c r="M19" s="41" t="e">
        <f t="shared" si="2"/>
        <v>#DIV/0!</v>
      </c>
      <c r="N19" s="41" t="e">
        <f t="shared" si="2"/>
        <v>#DIV/0!</v>
      </c>
      <c r="O19" s="44"/>
      <c r="S19" s="155"/>
    </row>
    <row r="20" spans="2:19" ht="13.2" customHeight="1">
      <c r="B20" s="1" t="s">
        <v>271</v>
      </c>
    </row>
    <row r="21" spans="2:19" ht="13.2" customHeight="1">
      <c r="G21" s="157"/>
      <c r="H21" s="56"/>
      <c r="I21" s="56"/>
    </row>
    <row r="22" spans="2:19" ht="13.2" customHeight="1">
      <c r="B22" s="25" t="s">
        <v>228</v>
      </c>
      <c r="C22" s="25"/>
      <c r="D22" s="25"/>
      <c r="E22" s="25"/>
      <c r="O22" s="63"/>
    </row>
    <row r="23" spans="2:19" ht="13.2" customHeight="1">
      <c r="B23" s="15" t="s">
        <v>88</v>
      </c>
      <c r="C23" s="24">
        <v>2016</v>
      </c>
      <c r="D23" s="24">
        <v>2017</v>
      </c>
      <c r="E23" s="24">
        <v>2018</v>
      </c>
      <c r="F23" s="24">
        <v>2019</v>
      </c>
      <c r="G23" s="24">
        <v>2020</v>
      </c>
      <c r="H23" s="24">
        <v>2021</v>
      </c>
      <c r="I23" s="24">
        <v>2022</v>
      </c>
      <c r="J23" s="24">
        <v>2023</v>
      </c>
      <c r="K23" s="24">
        <v>2024</v>
      </c>
      <c r="L23" s="24">
        <v>2025</v>
      </c>
      <c r="M23" s="24">
        <v>2026</v>
      </c>
      <c r="N23" s="24">
        <v>2027</v>
      </c>
      <c r="O23" s="64"/>
    </row>
    <row r="24" spans="2:19" ht="13.2" customHeight="1">
      <c r="B24" s="5" t="s">
        <v>89</v>
      </c>
      <c r="C24" s="140">
        <v>0</v>
      </c>
      <c r="D24" s="140">
        <v>0</v>
      </c>
      <c r="E24" s="140" t="e">
        <f>E10/('5G RAN'!E30+'4G RAN'!E22)</f>
        <v>#DIV/0!</v>
      </c>
      <c r="F24" s="140" t="e">
        <f>F10/('5G RAN'!F30+'4G RAN'!F22)</f>
        <v>#DIV/0!</v>
      </c>
      <c r="G24" s="140" t="e">
        <f>G10/('5G RAN'!G30+'4G RAN'!G22)</f>
        <v>#DIV/0!</v>
      </c>
      <c r="H24" s="140" t="e">
        <f>H10/('5G RAN'!H30+'4G RAN'!H22)</f>
        <v>#DIV/0!</v>
      </c>
      <c r="I24" s="140" t="e">
        <f>I10/('5G RAN'!I30+'4G RAN'!I22)</f>
        <v>#DIV/0!</v>
      </c>
      <c r="J24" s="140" t="e">
        <f>J10/('5G RAN'!J30+'4G RAN'!J22)</f>
        <v>#DIV/0!</v>
      </c>
      <c r="K24" s="140" t="e">
        <f>K10/('5G RAN'!K30+'4G RAN'!K22)</f>
        <v>#DIV/0!</v>
      </c>
      <c r="L24" s="140" t="e">
        <f>L10/('5G RAN'!L30+'4G RAN'!L22)</f>
        <v>#DIV/0!</v>
      </c>
      <c r="M24" s="140" t="e">
        <f>M10/('5G RAN'!M30+'4G RAN'!M22)</f>
        <v>#DIV/0!</v>
      </c>
      <c r="N24" s="140" t="e">
        <f>N10/('5G RAN'!N30+'4G RAN'!N22)</f>
        <v>#DIV/0!</v>
      </c>
      <c r="O24" s="65"/>
    </row>
    <row r="25" spans="2:19" ht="13.2" customHeight="1">
      <c r="B25" s="5" t="s">
        <v>91</v>
      </c>
      <c r="C25" s="140">
        <v>0</v>
      </c>
      <c r="D25" s="140">
        <v>0</v>
      </c>
      <c r="E25" s="140" t="e">
        <f>E12/('5G RAN'!E32+'4G RAN'!E24)</f>
        <v>#DIV/0!</v>
      </c>
      <c r="F25" s="140" t="e">
        <f>F12/('5G RAN'!F32+'4G RAN'!F24)</f>
        <v>#DIV/0!</v>
      </c>
      <c r="G25" s="140" t="e">
        <f>G12/('5G RAN'!G32+'4G RAN'!G24)</f>
        <v>#DIV/0!</v>
      </c>
      <c r="H25" s="140" t="e">
        <f>H12/('5G RAN'!H32+'4G RAN'!H24)</f>
        <v>#DIV/0!</v>
      </c>
      <c r="I25" s="140" t="e">
        <f>I12/('5G RAN'!I32+'4G RAN'!I24)</f>
        <v>#DIV/0!</v>
      </c>
      <c r="J25" s="140" t="e">
        <f>J12/('5G RAN'!J32+'4G RAN'!J24)</f>
        <v>#DIV/0!</v>
      </c>
      <c r="K25" s="140" t="e">
        <f>K12/('5G RAN'!K32+'4G RAN'!K24)</f>
        <v>#DIV/0!</v>
      </c>
      <c r="L25" s="140" t="e">
        <f>L12/('5G RAN'!L32+'4G RAN'!L24)</f>
        <v>#DIV/0!</v>
      </c>
      <c r="M25" s="140" t="e">
        <f>M12/('5G RAN'!M32+'4G RAN'!M24)</f>
        <v>#DIV/0!</v>
      </c>
      <c r="N25" s="140" t="e">
        <f>N12/('5G RAN'!N32+'4G RAN'!N24)</f>
        <v>#DIV/0!</v>
      </c>
      <c r="O25" s="65"/>
    </row>
    <row r="26" spans="2:19" ht="13.2" customHeight="1">
      <c r="B26" s="5" t="s">
        <v>92</v>
      </c>
      <c r="C26" s="140">
        <v>0</v>
      </c>
      <c r="D26" s="140">
        <v>0</v>
      </c>
      <c r="E26" s="140" t="e">
        <f>E14/('5G RAN'!E34+'4G RAN'!E26)</f>
        <v>#DIV/0!</v>
      </c>
      <c r="F26" s="140" t="e">
        <f>F14/('5G RAN'!F34+'4G RAN'!F26)</f>
        <v>#DIV/0!</v>
      </c>
      <c r="G26" s="140" t="e">
        <f>G14/('5G RAN'!G34+'4G RAN'!G26)</f>
        <v>#DIV/0!</v>
      </c>
      <c r="H26" s="140" t="e">
        <f>H14/('5G RAN'!H34+'4G RAN'!H26)</f>
        <v>#DIV/0!</v>
      </c>
      <c r="I26" s="140" t="e">
        <f>I14/('5G RAN'!I34+'4G RAN'!I26)</f>
        <v>#DIV/0!</v>
      </c>
      <c r="J26" s="140" t="e">
        <f>J14/('5G RAN'!J34+'4G RAN'!J26)</f>
        <v>#DIV/0!</v>
      </c>
      <c r="K26" s="140" t="e">
        <f>K14/('5G RAN'!K34+'4G RAN'!K26)</f>
        <v>#DIV/0!</v>
      </c>
      <c r="L26" s="140" t="e">
        <f>L14/('5G RAN'!L34+'4G RAN'!L26)</f>
        <v>#DIV/0!</v>
      </c>
      <c r="M26" s="140" t="e">
        <f>M14/('5G RAN'!M34+'4G RAN'!M26)</f>
        <v>#DIV/0!</v>
      </c>
      <c r="N26" s="140" t="e">
        <f>N14/('5G RAN'!N34+'4G RAN'!N26)</f>
        <v>#DIV/0!</v>
      </c>
      <c r="O26" s="65"/>
    </row>
    <row r="27" spans="2:19" ht="13.2" customHeight="1">
      <c r="B27" s="5" t="s">
        <v>97</v>
      </c>
      <c r="C27" s="140">
        <v>0</v>
      </c>
      <c r="D27" s="140">
        <v>0</v>
      </c>
      <c r="E27" s="140">
        <v>0</v>
      </c>
      <c r="F27" s="140" t="e">
        <f>F16/('5G RAN'!F36+'4G RAN'!F28)</f>
        <v>#DIV/0!</v>
      </c>
      <c r="G27" s="140" t="e">
        <f>G16/('5G RAN'!G36+'4G RAN'!G28)</f>
        <v>#DIV/0!</v>
      </c>
      <c r="H27" s="140" t="e">
        <f>H16/('5G RAN'!H36+'4G RAN'!H28)</f>
        <v>#DIV/0!</v>
      </c>
      <c r="I27" s="140" t="e">
        <f>I16/('5G RAN'!I36+'4G RAN'!I28)</f>
        <v>#DIV/0!</v>
      </c>
      <c r="J27" s="140" t="e">
        <f>J16/('5G RAN'!J36+'4G RAN'!J28)</f>
        <v>#DIV/0!</v>
      </c>
      <c r="K27" s="140" t="e">
        <f>K16/('5G RAN'!K36+'4G RAN'!K28)</f>
        <v>#DIV/0!</v>
      </c>
      <c r="L27" s="140" t="e">
        <f>L16/('5G RAN'!L36+'4G RAN'!L28)</f>
        <v>#DIV/0!</v>
      </c>
      <c r="M27" s="140" t="e">
        <f>M16/('5G RAN'!M36+'4G RAN'!M28)</f>
        <v>#DIV/0!</v>
      </c>
      <c r="N27" s="140" t="e">
        <f>N16/('5G RAN'!N36+'4G RAN'!N28)</f>
        <v>#DIV/0!</v>
      </c>
      <c r="O27" s="65"/>
    </row>
    <row r="28" spans="2:19" ht="13.2" customHeight="1">
      <c r="B28" s="5" t="s">
        <v>69</v>
      </c>
      <c r="C28" s="140" t="e">
        <f>C18/EPC!C17</f>
        <v>#DIV/0!</v>
      </c>
      <c r="D28" s="140" t="e">
        <f>D18/EPC!D17</f>
        <v>#DIV/0!</v>
      </c>
      <c r="E28" s="140" t="e">
        <f>E18/('5G RAN'!E38+'4G RAN'!E30)</f>
        <v>#DIV/0!</v>
      </c>
      <c r="F28" s="140" t="e">
        <f>F18/('5G RAN'!F38+'4G RAN'!F30)</f>
        <v>#DIV/0!</v>
      </c>
      <c r="G28" s="140" t="e">
        <f>G18/('5G RAN'!G38+'4G RAN'!G30)</f>
        <v>#DIV/0!</v>
      </c>
      <c r="H28" s="140" t="e">
        <f>H18/('5G RAN'!H38+'4G RAN'!H30)</f>
        <v>#DIV/0!</v>
      </c>
      <c r="I28" s="140" t="e">
        <f>I18/('5G RAN'!I38+'4G RAN'!I30)</f>
        <v>#DIV/0!</v>
      </c>
      <c r="J28" s="140" t="e">
        <f>J18/('5G RAN'!J38+'4G RAN'!J30)</f>
        <v>#DIV/0!</v>
      </c>
      <c r="K28" s="140" t="e">
        <f>K18/('5G RAN'!K38+'4G RAN'!K30)</f>
        <v>#DIV/0!</v>
      </c>
      <c r="L28" s="140" t="e">
        <f>L18/('5G RAN'!L38+'4G RAN'!L30)</f>
        <v>#DIV/0!</v>
      </c>
      <c r="M28" s="140" t="e">
        <f>M18/('5G RAN'!M38+'4G RAN'!M30)</f>
        <v>#DIV/0!</v>
      </c>
      <c r="N28" s="140" t="e">
        <f>N18/('5G RAN'!N38+'4G RAN'!N30)</f>
        <v>#DIV/0!</v>
      </c>
      <c r="O28" s="65"/>
    </row>
    <row r="29" spans="2:19" ht="13.2" customHeight="1"/>
    <row r="30" spans="2:19" ht="13.2" customHeight="1"/>
    <row r="31" spans="2:19" ht="13.2" customHeight="1"/>
    <row r="32" spans="2:19" ht="13.2" customHeight="1"/>
    <row r="33" spans="19:19" ht="13.2" customHeight="1"/>
    <row r="34" spans="19:19" ht="13.2" customHeight="1"/>
    <row r="35" spans="19:19" ht="13.2" customHeight="1"/>
    <row r="36" spans="19:19" ht="13.2" customHeight="1"/>
    <row r="37" spans="19:19" ht="13.2" customHeight="1"/>
    <row r="38" spans="19:19" ht="13.2" customHeight="1"/>
    <row r="39" spans="19:19" ht="13.2" customHeight="1"/>
    <row r="40" spans="19:19" ht="13.2" customHeight="1">
      <c r="S40" s="56"/>
    </row>
    <row r="41" spans="19:19" ht="13.2" customHeight="1"/>
    <row r="42" spans="19:19" ht="13.2" customHeight="1"/>
    <row r="43" spans="19:19" ht="13.2" customHeight="1"/>
    <row r="44" spans="19:19" ht="13.2" customHeight="1"/>
    <row r="45" spans="19:19" ht="13.2" customHeight="1"/>
    <row r="46" spans="19:19" ht="13.2" customHeight="1"/>
    <row r="47" spans="19:19" ht="13.2" customHeight="1"/>
    <row r="48" spans="19:19" ht="13.2" customHeight="1"/>
    <row r="51" spans="2:15" ht="13.2" customHeight="1">
      <c r="B51" s="25" t="s">
        <v>227</v>
      </c>
      <c r="C51" s="25"/>
      <c r="D51" s="25"/>
      <c r="E51" s="25"/>
      <c r="O51" s="63"/>
    </row>
    <row r="52" spans="2:15">
      <c r="B52" s="15"/>
      <c r="C52" s="24">
        <v>2016</v>
      </c>
      <c r="D52" s="24">
        <v>2017</v>
      </c>
      <c r="E52" s="24">
        <v>2018</v>
      </c>
      <c r="F52" s="24">
        <v>2019</v>
      </c>
      <c r="G52" s="24">
        <v>2020</v>
      </c>
      <c r="H52" s="24">
        <v>2021</v>
      </c>
      <c r="I52" s="24">
        <v>2022</v>
      </c>
      <c r="J52" s="24">
        <v>2023</v>
      </c>
      <c r="K52" s="24">
        <v>2024</v>
      </c>
      <c r="L52" s="24">
        <v>2025</v>
      </c>
      <c r="M52" s="24">
        <v>2026</v>
      </c>
      <c r="N52" s="24">
        <v>2027</v>
      </c>
    </row>
    <row r="53" spans="2:15">
      <c r="B53" s="5" t="s">
        <v>222</v>
      </c>
      <c r="C53" s="136"/>
      <c r="D53" s="136"/>
      <c r="E53" s="136"/>
      <c r="F53" s="136"/>
      <c r="G53" s="136"/>
      <c r="H53" s="136"/>
      <c r="I53" s="136"/>
      <c r="J53" s="136"/>
      <c r="K53" s="136"/>
      <c r="L53" s="136"/>
      <c r="M53" s="136"/>
      <c r="N53" s="136"/>
    </row>
    <row r="54" spans="2:15" ht="13.2" customHeight="1">
      <c r="B54" s="15" t="s">
        <v>88</v>
      </c>
      <c r="C54" s="24">
        <v>2016</v>
      </c>
      <c r="D54" s="24">
        <v>2017</v>
      </c>
      <c r="E54" s="24">
        <v>2018</v>
      </c>
      <c r="F54" s="24">
        <v>2019</v>
      </c>
      <c r="G54" s="24">
        <v>2020</v>
      </c>
      <c r="H54" s="24">
        <v>2021</v>
      </c>
      <c r="I54" s="24">
        <v>2022</v>
      </c>
      <c r="J54" s="24">
        <v>2023</v>
      </c>
      <c r="K54" s="24">
        <v>2024</v>
      </c>
      <c r="L54" s="24">
        <v>2025</v>
      </c>
      <c r="M54" s="24">
        <v>2026</v>
      </c>
      <c r="N54" s="24">
        <v>2027</v>
      </c>
      <c r="O54" s="64"/>
    </row>
    <row r="55" spans="2:15" ht="13.2" customHeight="1">
      <c r="B55" s="5" t="s">
        <v>89</v>
      </c>
      <c r="C55" s="140">
        <v>0</v>
      </c>
      <c r="D55" s="140">
        <v>0</v>
      </c>
      <c r="E55" s="140" t="e">
        <f>E10/('5G RAN'!E30+'4G RAN'!E22)</f>
        <v>#DIV/0!</v>
      </c>
      <c r="F55" s="140" t="e">
        <f>F10/('5G RAN'!F30+'4G RAN'!F22)</f>
        <v>#DIV/0!</v>
      </c>
      <c r="G55" s="140" t="e">
        <f>G10/('5G RAN'!G30+'4G RAN'!G22)</f>
        <v>#DIV/0!</v>
      </c>
      <c r="H55" s="140" t="e">
        <f>H10/('5G RAN'!H30+'4G RAN'!H22)</f>
        <v>#DIV/0!</v>
      </c>
      <c r="I55" s="140" t="e">
        <f>I10/('5G RAN'!I30+'4G RAN'!I22)</f>
        <v>#DIV/0!</v>
      </c>
      <c r="J55" s="140" t="e">
        <f>J10/('5G RAN'!J30+'4G RAN'!J22)</f>
        <v>#DIV/0!</v>
      </c>
      <c r="K55" s="140" t="e">
        <f>K10/('5G RAN'!K30+'4G RAN'!K22)</f>
        <v>#DIV/0!</v>
      </c>
      <c r="L55" s="140" t="e">
        <f>L10/('5G RAN'!L30+'4G RAN'!L22)</f>
        <v>#DIV/0!</v>
      </c>
      <c r="M55" s="140" t="e">
        <f>M10/('5G RAN'!M30+'4G RAN'!M22)</f>
        <v>#DIV/0!</v>
      </c>
      <c r="N55" s="140" t="e">
        <f>N10/('5G RAN'!N30+'4G RAN'!N22)</f>
        <v>#DIV/0!</v>
      </c>
      <c r="O55" s="65"/>
    </row>
    <row r="56" spans="2:15" ht="13.2" customHeight="1">
      <c r="B56" s="5" t="s">
        <v>91</v>
      </c>
      <c r="C56" s="140">
        <v>0</v>
      </c>
      <c r="D56" s="140">
        <v>0</v>
      </c>
      <c r="E56" s="140" t="e">
        <f>E12/('5G RAN'!E32+'4G RAN'!E24)</f>
        <v>#DIV/0!</v>
      </c>
      <c r="F56" s="140" t="e">
        <f>F12/('5G RAN'!F32+'4G RAN'!F24)</f>
        <v>#DIV/0!</v>
      </c>
      <c r="G56" s="140" t="e">
        <f>G12/('5G RAN'!G32+'4G RAN'!G24)</f>
        <v>#DIV/0!</v>
      </c>
      <c r="H56" s="140" t="e">
        <f>H12/('5G RAN'!H32+'4G RAN'!H24)</f>
        <v>#DIV/0!</v>
      </c>
      <c r="I56" s="140" t="e">
        <f>I12/('5G RAN'!I32+'4G RAN'!I24)</f>
        <v>#DIV/0!</v>
      </c>
      <c r="J56" s="140" t="e">
        <f>J12/('5G RAN'!J32+'4G RAN'!J24)</f>
        <v>#DIV/0!</v>
      </c>
      <c r="K56" s="140" t="e">
        <f>K12/('5G RAN'!K32+'4G RAN'!K24)</f>
        <v>#DIV/0!</v>
      </c>
      <c r="L56" s="140" t="e">
        <f>L12/('5G RAN'!L32+'4G RAN'!L24)</f>
        <v>#DIV/0!</v>
      </c>
      <c r="M56" s="140" t="e">
        <f>M12/('5G RAN'!M32+'4G RAN'!M24)</f>
        <v>#DIV/0!</v>
      </c>
      <c r="N56" s="140" t="e">
        <f>N12/('5G RAN'!N32+'4G RAN'!N24)</f>
        <v>#DIV/0!</v>
      </c>
      <c r="O56" s="65"/>
    </row>
    <row r="57" spans="2:15" ht="13.2" customHeight="1">
      <c r="B57" s="5" t="s">
        <v>92</v>
      </c>
      <c r="C57" s="140">
        <v>0</v>
      </c>
      <c r="D57" s="140">
        <v>0</v>
      </c>
      <c r="E57" s="140" t="e">
        <f>E14/(('5G RAN'!E34+'4G RAN'!E26)-E53)</f>
        <v>#DIV/0!</v>
      </c>
      <c r="F57" s="140" t="e">
        <f>F14/(('5G RAN'!F34+'4G RAN'!F26)-F53)</f>
        <v>#DIV/0!</v>
      </c>
      <c r="G57" s="140" t="e">
        <f>G14/(('5G RAN'!G34+'4G RAN'!G26)-G53)</f>
        <v>#DIV/0!</v>
      </c>
      <c r="H57" s="140" t="e">
        <f>H14/(('5G RAN'!H34+'4G RAN'!H26)-H53)</f>
        <v>#DIV/0!</v>
      </c>
      <c r="I57" s="140" t="e">
        <f>I14/(('5G RAN'!I34+'4G RAN'!I26)-I53)</f>
        <v>#DIV/0!</v>
      </c>
      <c r="J57" s="140" t="e">
        <f>J14/(('5G RAN'!J34+'4G RAN'!J26)-J53)</f>
        <v>#DIV/0!</v>
      </c>
      <c r="K57" s="140" t="e">
        <f>K14/(('5G RAN'!K34+'4G RAN'!K26)-K53)</f>
        <v>#DIV/0!</v>
      </c>
      <c r="L57" s="140" t="e">
        <f>L14/(('5G RAN'!L34+'4G RAN'!L26)-L53)</f>
        <v>#DIV/0!</v>
      </c>
      <c r="M57" s="140" t="e">
        <f>M14/(('5G RAN'!M34+'4G RAN'!M26)-M53)</f>
        <v>#DIV/0!</v>
      </c>
      <c r="N57" s="140" t="e">
        <f>N14/(('5G RAN'!N34+'4G RAN'!N26)-N53)</f>
        <v>#DIV/0!</v>
      </c>
      <c r="O57" s="65"/>
    </row>
    <row r="58" spans="2:15" ht="13.2" customHeight="1">
      <c r="B58" s="5" t="s">
        <v>97</v>
      </c>
      <c r="C58" s="140">
        <v>0</v>
      </c>
      <c r="D58" s="140">
        <v>0</v>
      </c>
      <c r="E58" s="140">
        <v>0</v>
      </c>
      <c r="F58" s="140" t="e">
        <f>F16/('5G RAN'!F36+'4G RAN'!F28)</f>
        <v>#DIV/0!</v>
      </c>
      <c r="G58" s="140" t="e">
        <f>G16/('5G RAN'!G36+'4G RAN'!G28)</f>
        <v>#DIV/0!</v>
      </c>
      <c r="H58" s="140" t="e">
        <f>H16/('5G RAN'!H36+'4G RAN'!H28)</f>
        <v>#DIV/0!</v>
      </c>
      <c r="I58" s="140" t="e">
        <f>I16/('5G RAN'!I36+'4G RAN'!I28)</f>
        <v>#DIV/0!</v>
      </c>
      <c r="J58" s="140" t="e">
        <f>J16/('5G RAN'!J36+'4G RAN'!J28)</f>
        <v>#DIV/0!</v>
      </c>
      <c r="K58" s="140" t="e">
        <f>K16/('5G RAN'!K36+'4G RAN'!K28)</f>
        <v>#DIV/0!</v>
      </c>
      <c r="L58" s="140" t="e">
        <f>L16/('5G RAN'!L36+'4G RAN'!L28)</f>
        <v>#DIV/0!</v>
      </c>
      <c r="M58" s="140" t="e">
        <f>M16/('5G RAN'!M36+'4G RAN'!M28)</f>
        <v>#DIV/0!</v>
      </c>
      <c r="N58" s="140" t="e">
        <f>N16/('5G RAN'!N36+'4G RAN'!N28)</f>
        <v>#DIV/0!</v>
      </c>
      <c r="O58" s="65"/>
    </row>
    <row r="59" spans="2:15" ht="13.2" customHeight="1">
      <c r="B59" s="5" t="s">
        <v>69</v>
      </c>
      <c r="C59" s="140">
        <v>0</v>
      </c>
      <c r="D59" s="140">
        <v>0</v>
      </c>
      <c r="E59" s="140" t="e">
        <f>E18/(('5G RAN'!E38+'4G RAN'!E30)-E53)</f>
        <v>#DIV/0!</v>
      </c>
      <c r="F59" s="140" t="e">
        <f>F18/(('5G RAN'!F38+'4G RAN'!F30)-F53)</f>
        <v>#DIV/0!</v>
      </c>
      <c r="G59" s="140" t="e">
        <f>G18/(('5G RAN'!G38+'4G RAN'!G30)-G53)</f>
        <v>#DIV/0!</v>
      </c>
      <c r="H59" s="140" t="e">
        <f>H18/(('5G RAN'!H38+'4G RAN'!H30)-H53)</f>
        <v>#DIV/0!</v>
      </c>
      <c r="I59" s="140" t="e">
        <f>I18/(('5G RAN'!I38+'4G RAN'!I30)-I53)</f>
        <v>#DIV/0!</v>
      </c>
      <c r="J59" s="140" t="e">
        <f>J18/(('5G RAN'!J38+'4G RAN'!J30)-J53)</f>
        <v>#DIV/0!</v>
      </c>
      <c r="K59" s="140" t="e">
        <f>K18/(('5G RAN'!K38+'4G RAN'!K30)-K53)</f>
        <v>#DIV/0!</v>
      </c>
      <c r="L59" s="140" t="e">
        <f>L18/(('5G RAN'!L38+'4G RAN'!L30)-L53)</f>
        <v>#DIV/0!</v>
      </c>
      <c r="M59" s="140" t="e">
        <f>M18/(('5G RAN'!M38+'4G RAN'!M30)-M53)</f>
        <v>#DIV/0!</v>
      </c>
      <c r="N59" s="140" t="e">
        <f>N18/(('5G RAN'!N38+'4G RAN'!N30)-N53)</f>
        <v>#DIV/0!</v>
      </c>
      <c r="O59" s="65"/>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DC0C-9558-44BE-B962-127D5BBB0228}">
  <sheetPr>
    <tabColor rgb="FFCCFFCC"/>
    <pageSetUpPr autoPageBreaks="0"/>
  </sheetPr>
  <dimension ref="B2:V19"/>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7" width="8.6640625" style="1"/>
    <col min="18" max="18" width="13.33203125" style="1" bestFit="1" customWidth="1"/>
    <col min="19" max="16384" width="8.6640625" style="1"/>
  </cols>
  <sheetData>
    <row r="2" spans="2:22" ht="17.399999999999999">
      <c r="B2" s="30" t="str">
        <f>Introduction!B2</f>
        <v>LightCounting Wireless Infrastructure Shares, Size &amp; Forecast - 3Q22</v>
      </c>
      <c r="C2" s="30"/>
      <c r="D2" s="30"/>
      <c r="E2" s="30"/>
    </row>
    <row r="3" spans="2:22" ht="15">
      <c r="B3" s="235" t="str">
        <f>Introduction!B3</f>
        <v>December 2022 - Sample template for illustrative purposes only</v>
      </c>
      <c r="C3" s="29"/>
      <c r="D3" s="29"/>
      <c r="E3" s="29"/>
    </row>
    <row r="4" spans="2:22" ht="13.2" customHeight="1">
      <c r="B4" s="29"/>
      <c r="C4" s="29"/>
      <c r="D4" s="29"/>
      <c r="E4" s="29"/>
    </row>
    <row r="5" spans="2:22" ht="15.6">
      <c r="B5" s="83" t="s">
        <v>253</v>
      </c>
      <c r="C5" s="28"/>
      <c r="D5" s="28"/>
      <c r="E5" s="28"/>
      <c r="F5" s="27"/>
    </row>
    <row r="6" spans="2:22" ht="13.2" customHeight="1">
      <c r="D6" s="56"/>
      <c r="H6" s="145"/>
    </row>
    <row r="7" spans="2:22" ht="13.2" customHeight="1">
      <c r="B7" s="25" t="s">
        <v>99</v>
      </c>
      <c r="C7" s="25"/>
      <c r="D7" s="25"/>
      <c r="E7" s="25"/>
      <c r="O7" s="38" t="s">
        <v>93</v>
      </c>
    </row>
    <row r="8" spans="2:22" ht="13.2" customHeight="1">
      <c r="B8" s="15" t="s">
        <v>88</v>
      </c>
      <c r="C8" s="24">
        <v>2016</v>
      </c>
      <c r="D8" s="24">
        <v>2017</v>
      </c>
      <c r="E8" s="24">
        <v>2018</v>
      </c>
      <c r="F8" s="24">
        <v>2019</v>
      </c>
      <c r="G8" s="24">
        <v>2020</v>
      </c>
      <c r="H8" s="24">
        <v>2021</v>
      </c>
      <c r="I8" s="24">
        <v>2022</v>
      </c>
      <c r="J8" s="24">
        <v>2023</v>
      </c>
      <c r="K8" s="24">
        <v>2024</v>
      </c>
      <c r="L8" s="24">
        <v>2025</v>
      </c>
      <c r="M8" s="24">
        <v>2026</v>
      </c>
      <c r="N8" s="24">
        <v>2027</v>
      </c>
      <c r="O8" s="118" t="s">
        <v>238</v>
      </c>
    </row>
    <row r="9" spans="2:22" ht="13.2" customHeight="1">
      <c r="B9" s="113" t="s">
        <v>89</v>
      </c>
      <c r="C9" s="121"/>
      <c r="D9" s="121"/>
      <c r="E9" s="121"/>
      <c r="F9" s="121"/>
      <c r="G9" s="121"/>
      <c r="H9" s="121"/>
      <c r="I9" s="121"/>
      <c r="J9" s="121"/>
      <c r="K9" s="121"/>
      <c r="L9" s="121"/>
      <c r="M9" s="121"/>
      <c r="N9" s="121"/>
      <c r="O9" s="39" t="e">
        <f>(N9/H9)^(1/6)-1</f>
        <v>#DIV/0!</v>
      </c>
    </row>
    <row r="10" spans="2:22" ht="13.2" customHeight="1">
      <c r="B10" s="114" t="s">
        <v>90</v>
      </c>
      <c r="C10" s="133"/>
      <c r="D10" s="108"/>
      <c r="E10" s="108"/>
      <c r="F10" s="108"/>
      <c r="G10" s="108"/>
      <c r="H10" s="108"/>
      <c r="I10" s="108"/>
      <c r="J10" s="108"/>
      <c r="K10" s="111"/>
      <c r="L10" s="111"/>
      <c r="M10" s="111"/>
      <c r="N10" s="111"/>
      <c r="O10" s="42"/>
    </row>
    <row r="11" spans="2:22" ht="13.2" customHeight="1">
      <c r="B11" s="113" t="s">
        <v>91</v>
      </c>
      <c r="C11" s="121"/>
      <c r="D11" s="121"/>
      <c r="E11" s="121"/>
      <c r="F11" s="121"/>
      <c r="G11" s="121"/>
      <c r="H11" s="121"/>
      <c r="I11" s="121"/>
      <c r="J11" s="121"/>
      <c r="K11" s="121"/>
      <c r="L11" s="121"/>
      <c r="M11" s="121"/>
      <c r="N11" s="121"/>
      <c r="O11" s="43" t="e">
        <f>(N11/H11)^(1/6)-1</f>
        <v>#DIV/0!</v>
      </c>
    </row>
    <row r="12" spans="2:22" ht="13.2" customHeight="1">
      <c r="B12" s="114" t="s">
        <v>90</v>
      </c>
      <c r="C12" s="37"/>
      <c r="D12" s="108"/>
      <c r="E12" s="108"/>
      <c r="F12" s="108"/>
      <c r="G12" s="108"/>
      <c r="H12" s="108"/>
      <c r="I12" s="108"/>
      <c r="J12" s="108"/>
      <c r="K12" s="111"/>
      <c r="L12" s="111"/>
      <c r="M12" s="111"/>
      <c r="N12" s="111"/>
      <c r="O12" s="42"/>
    </row>
    <row r="13" spans="2:22" ht="13.2" customHeight="1">
      <c r="B13" s="113" t="s">
        <v>92</v>
      </c>
      <c r="C13" s="121"/>
      <c r="D13" s="121"/>
      <c r="E13" s="121"/>
      <c r="F13" s="121"/>
      <c r="G13" s="121"/>
      <c r="H13" s="121"/>
      <c r="I13" s="121"/>
      <c r="J13" s="121"/>
      <c r="K13" s="121"/>
      <c r="L13" s="121"/>
      <c r="M13" s="121"/>
      <c r="N13" s="121"/>
      <c r="O13" s="43" t="e">
        <f>(N13/H13)^(1/6)-1</f>
        <v>#DIV/0!</v>
      </c>
    </row>
    <row r="14" spans="2:22" ht="13.2" customHeight="1">
      <c r="B14" s="114" t="s">
        <v>90</v>
      </c>
      <c r="C14" s="37"/>
      <c r="D14" s="108"/>
      <c r="E14" s="108"/>
      <c r="F14" s="108"/>
      <c r="G14" s="108"/>
      <c r="H14" s="108"/>
      <c r="I14" s="108"/>
      <c r="J14" s="108"/>
      <c r="K14" s="111"/>
      <c r="L14" s="111"/>
      <c r="M14" s="111"/>
      <c r="N14" s="111"/>
      <c r="O14" s="42"/>
    </row>
    <row r="15" spans="2:22" ht="13.2" customHeight="1">
      <c r="B15" s="113" t="s">
        <v>97</v>
      </c>
      <c r="C15" s="121"/>
      <c r="D15" s="121"/>
      <c r="E15" s="121"/>
      <c r="F15" s="121"/>
      <c r="G15" s="121"/>
      <c r="H15" s="121"/>
      <c r="I15" s="121"/>
      <c r="J15" s="121"/>
      <c r="K15" s="121"/>
      <c r="L15" s="121"/>
      <c r="M15" s="121"/>
      <c r="N15" s="121"/>
      <c r="O15" s="43" t="e">
        <f>(N15/H15)^(1/6)-1</f>
        <v>#DIV/0!</v>
      </c>
      <c r="R15" s="58"/>
      <c r="S15" s="58"/>
      <c r="T15" s="58"/>
      <c r="V15" s="58"/>
    </row>
    <row r="16" spans="2:22" ht="13.2" customHeight="1">
      <c r="B16" s="114" t="s">
        <v>90</v>
      </c>
      <c r="C16" s="37"/>
      <c r="D16" s="108"/>
      <c r="E16" s="108"/>
      <c r="F16" s="108"/>
      <c r="G16" s="108"/>
      <c r="H16" s="108"/>
      <c r="I16" s="108"/>
      <c r="J16" s="108"/>
      <c r="K16" s="111"/>
      <c r="L16" s="111"/>
      <c r="M16" s="111"/>
      <c r="N16" s="111"/>
      <c r="O16" s="42"/>
    </row>
    <row r="17" spans="2:15" ht="13.2" customHeight="1">
      <c r="B17" s="113" t="s">
        <v>69</v>
      </c>
      <c r="C17" s="121">
        <f>C9+C11+C13+C15</f>
        <v>0</v>
      </c>
      <c r="D17" s="121">
        <f>D9+D11+D13+D15</f>
        <v>0</v>
      </c>
      <c r="E17" s="121">
        <f>E9+E11+E13+E15</f>
        <v>0</v>
      </c>
      <c r="F17" s="121">
        <f t="shared" ref="F17:K17" si="0">F9+F11+F13+F15</f>
        <v>0</v>
      </c>
      <c r="G17" s="121">
        <f t="shared" si="0"/>
        <v>0</v>
      </c>
      <c r="H17" s="121">
        <f t="shared" si="0"/>
        <v>0</v>
      </c>
      <c r="I17" s="121">
        <f t="shared" si="0"/>
        <v>0</v>
      </c>
      <c r="J17" s="121">
        <f t="shared" si="0"/>
        <v>0</v>
      </c>
      <c r="K17" s="122">
        <f t="shared" si="0"/>
        <v>0</v>
      </c>
      <c r="L17" s="122">
        <f>L9+L11+L13+L15</f>
        <v>0</v>
      </c>
      <c r="M17" s="122">
        <f>M9+M11+M13+M15</f>
        <v>0</v>
      </c>
      <c r="N17" s="122">
        <f>N9+N11+N13+N15</f>
        <v>0</v>
      </c>
      <c r="O17" s="43" t="e">
        <f>(N17/H17)^(1/6)-1</f>
        <v>#DIV/0!</v>
      </c>
    </row>
    <row r="18" spans="2:15" ht="13.2" customHeight="1">
      <c r="B18" s="116" t="s">
        <v>90</v>
      </c>
      <c r="C18" s="37"/>
      <c r="D18" s="108" t="e">
        <f>(D17-C17)/C17</f>
        <v>#DIV/0!</v>
      </c>
      <c r="E18" s="108" t="e">
        <f>(E17-D17)/D17</f>
        <v>#DIV/0!</v>
      </c>
      <c r="F18" s="108" t="e">
        <f>(F17-E17)/E17</f>
        <v>#DIV/0!</v>
      </c>
      <c r="G18" s="108" t="e">
        <f t="shared" ref="G18:K18" si="1">(G17-F17)/F17</f>
        <v>#DIV/0!</v>
      </c>
      <c r="H18" s="108" t="e">
        <f t="shared" si="1"/>
        <v>#DIV/0!</v>
      </c>
      <c r="I18" s="108" t="e">
        <f t="shared" si="1"/>
        <v>#DIV/0!</v>
      </c>
      <c r="J18" s="108" t="e">
        <f t="shared" si="1"/>
        <v>#DIV/0!</v>
      </c>
      <c r="K18" s="111" t="e">
        <f t="shared" si="1"/>
        <v>#DIV/0!</v>
      </c>
      <c r="L18" s="111" t="e">
        <f>(L17-K17)/K17</f>
        <v>#DIV/0!</v>
      </c>
      <c r="M18" s="111" t="e">
        <f>(M17-L17)/L17</f>
        <v>#DIV/0!</v>
      </c>
      <c r="N18" s="111" t="e">
        <f>(N17-M17)/M17</f>
        <v>#DIV/0!</v>
      </c>
      <c r="O18" s="44"/>
    </row>
    <row r="19" spans="2:15" ht="13.2" customHeight="1">
      <c r="B19" s="21"/>
      <c r="C19" s="21"/>
      <c r="D19" s="21"/>
      <c r="E19" s="21"/>
      <c r="F19" s="45"/>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O22"/>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5" ht="13.2" customHeight="1"/>
    <row r="2" spans="2:15" ht="17.399999999999999">
      <c r="B2" s="30" t="str">
        <f>Introduction!B2</f>
        <v>LightCounting Wireless Infrastructure Shares, Size &amp; Forecast - 3Q22</v>
      </c>
      <c r="C2" s="30"/>
      <c r="D2" s="30"/>
      <c r="E2" s="30"/>
    </row>
    <row r="3" spans="2:15" ht="15">
      <c r="B3" s="235" t="str">
        <f>Introduction!B3</f>
        <v>December 2022 - Sample template for illustrative purposes only</v>
      </c>
      <c r="C3" s="29"/>
      <c r="D3" s="29"/>
      <c r="E3" s="29"/>
    </row>
    <row r="4" spans="2:15" ht="13.2" customHeight="1">
      <c r="B4" s="29"/>
      <c r="C4" s="29"/>
      <c r="D4" s="29"/>
      <c r="E4" s="29"/>
    </row>
    <row r="5" spans="2:15" ht="15.6">
      <c r="B5" s="83" t="s">
        <v>164</v>
      </c>
      <c r="C5" s="28"/>
      <c r="D5" s="28"/>
      <c r="E5" s="28"/>
      <c r="F5" s="27"/>
    </row>
    <row r="6" spans="2:15" ht="13.2" customHeight="1"/>
    <row r="7" spans="2:15" ht="13.2" customHeight="1">
      <c r="B7" s="25" t="s">
        <v>94</v>
      </c>
      <c r="C7" s="25"/>
      <c r="D7" s="56"/>
      <c r="E7" s="25"/>
      <c r="O7" s="38" t="s">
        <v>93</v>
      </c>
    </row>
    <row r="8" spans="2:15" ht="13.2" customHeight="1">
      <c r="B8" s="15" t="s">
        <v>88</v>
      </c>
      <c r="C8" s="24">
        <v>2016</v>
      </c>
      <c r="D8" s="24">
        <v>2017</v>
      </c>
      <c r="E8" s="24">
        <v>2018</v>
      </c>
      <c r="F8" s="24">
        <v>2019</v>
      </c>
      <c r="G8" s="24">
        <v>2020</v>
      </c>
      <c r="H8" s="24">
        <v>2021</v>
      </c>
      <c r="I8" s="24">
        <v>2022</v>
      </c>
      <c r="J8" s="24">
        <v>2023</v>
      </c>
      <c r="K8" s="24">
        <v>2024</v>
      </c>
      <c r="L8" s="24">
        <v>2025</v>
      </c>
      <c r="M8" s="24">
        <v>2026</v>
      </c>
      <c r="N8" s="24">
        <v>2027</v>
      </c>
      <c r="O8" s="118" t="s">
        <v>238</v>
      </c>
    </row>
    <row r="9" spans="2:15" ht="13.2" customHeight="1">
      <c r="B9" s="113" t="s">
        <v>89</v>
      </c>
      <c r="C9" s="136"/>
      <c r="D9" s="136"/>
      <c r="E9" s="136"/>
      <c r="F9" s="136"/>
      <c r="G9" s="136"/>
      <c r="H9" s="136"/>
      <c r="I9" s="136"/>
      <c r="J9" s="136"/>
      <c r="K9" s="136"/>
      <c r="L9" s="136"/>
      <c r="M9" s="136"/>
      <c r="N9" s="136"/>
      <c r="O9" s="39" t="e">
        <f>(N9/H9)^(1/6)-1</f>
        <v>#DIV/0!</v>
      </c>
    </row>
    <row r="10" spans="2:15" ht="13.2" customHeight="1">
      <c r="B10" s="114" t="s">
        <v>90</v>
      </c>
      <c r="C10" s="133"/>
      <c r="D10" s="31"/>
      <c r="E10" s="31"/>
      <c r="F10" s="128"/>
      <c r="G10" s="31"/>
      <c r="H10" s="31"/>
      <c r="I10" s="31"/>
      <c r="J10" s="31"/>
      <c r="K10" s="41"/>
      <c r="L10" s="41"/>
      <c r="M10" s="111"/>
      <c r="N10" s="111"/>
      <c r="O10" s="42"/>
    </row>
    <row r="11" spans="2:15" ht="13.2" customHeight="1">
      <c r="B11" s="113" t="s">
        <v>91</v>
      </c>
      <c r="C11" s="136"/>
      <c r="D11" s="136"/>
      <c r="E11" s="136"/>
      <c r="F11" s="136"/>
      <c r="G11" s="136"/>
      <c r="H11" s="136"/>
      <c r="I11" s="136"/>
      <c r="J11" s="136"/>
      <c r="K11" s="136"/>
      <c r="L11" s="136"/>
      <c r="M11" s="136"/>
      <c r="N11" s="136"/>
      <c r="O11" s="43" t="e">
        <f>(N11/H11)^(1/6)-1</f>
        <v>#DIV/0!</v>
      </c>
    </row>
    <row r="12" spans="2:15" ht="13.2" customHeight="1">
      <c r="B12" s="114" t="s">
        <v>90</v>
      </c>
      <c r="C12" s="133"/>
      <c r="D12" s="31"/>
      <c r="E12" s="31"/>
      <c r="F12" s="31"/>
      <c r="G12" s="31"/>
      <c r="H12" s="31"/>
      <c r="I12" s="31"/>
      <c r="J12" s="31"/>
      <c r="K12" s="41"/>
      <c r="L12" s="41"/>
      <c r="M12" s="111"/>
      <c r="N12" s="111"/>
      <c r="O12" s="42"/>
    </row>
    <row r="13" spans="2:15" ht="13.2" customHeight="1">
      <c r="B13" s="113" t="s">
        <v>92</v>
      </c>
      <c r="C13" s="136"/>
      <c r="D13" s="136"/>
      <c r="E13" s="136"/>
      <c r="F13" s="136"/>
      <c r="G13" s="136"/>
      <c r="H13" s="136"/>
      <c r="I13" s="136"/>
      <c r="J13" s="136"/>
      <c r="K13" s="136"/>
      <c r="L13" s="136"/>
      <c r="M13" s="136"/>
      <c r="N13" s="136"/>
      <c r="O13" s="43" t="e">
        <f>(N13/H13)^(1/6)-1</f>
        <v>#DIV/0!</v>
      </c>
    </row>
    <row r="14" spans="2:15" ht="13.2" customHeight="1">
      <c r="B14" s="114" t="s">
        <v>90</v>
      </c>
      <c r="C14" s="133"/>
      <c r="D14" s="31"/>
      <c r="E14" s="31"/>
      <c r="F14" s="31"/>
      <c r="G14" s="31"/>
      <c r="H14" s="31"/>
      <c r="I14" s="31"/>
      <c r="J14" s="31"/>
      <c r="K14" s="41"/>
      <c r="L14" s="41"/>
      <c r="M14" s="111"/>
      <c r="N14" s="111"/>
      <c r="O14" s="42"/>
    </row>
    <row r="15" spans="2:15" ht="13.2" customHeight="1">
      <c r="B15" s="113" t="s">
        <v>97</v>
      </c>
      <c r="C15" s="136"/>
      <c r="D15" s="136"/>
      <c r="E15" s="136"/>
      <c r="F15" s="136"/>
      <c r="G15" s="136"/>
      <c r="H15" s="136"/>
      <c r="I15" s="136"/>
      <c r="J15" s="136"/>
      <c r="K15" s="136"/>
      <c r="L15" s="136"/>
      <c r="M15" s="136"/>
      <c r="N15" s="136"/>
      <c r="O15" s="43" t="e">
        <f>(N15/H15)^(1/6)-1</f>
        <v>#DIV/0!</v>
      </c>
    </row>
    <row r="16" spans="2:15" ht="13.2" customHeight="1">
      <c r="B16" s="114" t="s">
        <v>90</v>
      </c>
      <c r="C16" s="133"/>
      <c r="D16" s="31"/>
      <c r="E16" s="31"/>
      <c r="F16" s="31"/>
      <c r="G16" s="31"/>
      <c r="H16" s="31"/>
      <c r="I16" s="31"/>
      <c r="J16" s="31"/>
      <c r="K16" s="41"/>
      <c r="L16" s="41"/>
      <c r="M16" s="111"/>
      <c r="N16" s="111"/>
      <c r="O16" s="42"/>
    </row>
    <row r="17" spans="2:15" ht="13.2" customHeight="1">
      <c r="B17" s="113" t="s">
        <v>69</v>
      </c>
      <c r="C17" s="136">
        <f>C9+C11+C13+C15</f>
        <v>0</v>
      </c>
      <c r="D17" s="136">
        <f>D9+D11+D13+D15</f>
        <v>0</v>
      </c>
      <c r="E17" s="136">
        <f>E9+E11+E13+E15</f>
        <v>0</v>
      </c>
      <c r="F17" s="136">
        <f t="shared" ref="F17:L17" si="0">F9+F11+F13+F15</f>
        <v>0</v>
      </c>
      <c r="G17" s="136">
        <f t="shared" si="0"/>
        <v>0</v>
      </c>
      <c r="H17" s="136">
        <f>H9+H11+H13+H15</f>
        <v>0</v>
      </c>
      <c r="I17" s="136">
        <f>I9+I11+I13+I15</f>
        <v>0</v>
      </c>
      <c r="J17" s="136">
        <f>J9+J11+J13+J15</f>
        <v>0</v>
      </c>
      <c r="K17" s="137">
        <f t="shared" si="0"/>
        <v>0</v>
      </c>
      <c r="L17" s="137">
        <f t="shared" si="0"/>
        <v>0</v>
      </c>
      <c r="M17" s="137">
        <f t="shared" ref="M17:N17" si="1">M9+M11+M13+M15</f>
        <v>0</v>
      </c>
      <c r="N17" s="137">
        <f t="shared" si="1"/>
        <v>0</v>
      </c>
      <c r="O17" s="43" t="e">
        <f>(N17/H17)^(1/6)-1</f>
        <v>#DIV/0!</v>
      </c>
    </row>
    <row r="18" spans="2:15" ht="13.2" customHeight="1">
      <c r="B18" s="116" t="s">
        <v>90</v>
      </c>
      <c r="C18" s="133"/>
      <c r="D18" s="31"/>
      <c r="E18" s="31"/>
      <c r="F18" s="31"/>
      <c r="G18" s="31" t="e">
        <f t="shared" ref="G18:N18" si="2">(G17-F17)/F17</f>
        <v>#DIV/0!</v>
      </c>
      <c r="H18" s="31" t="e">
        <f t="shared" si="2"/>
        <v>#DIV/0!</v>
      </c>
      <c r="I18" s="31" t="e">
        <f t="shared" si="2"/>
        <v>#DIV/0!</v>
      </c>
      <c r="J18" s="31" t="e">
        <f t="shared" si="2"/>
        <v>#DIV/0!</v>
      </c>
      <c r="K18" s="41" t="e">
        <f t="shared" si="2"/>
        <v>#DIV/0!</v>
      </c>
      <c r="L18" s="41" t="e">
        <f t="shared" si="2"/>
        <v>#DIV/0!</v>
      </c>
      <c r="M18" s="111" t="e">
        <f t="shared" si="2"/>
        <v>#DIV/0!</v>
      </c>
      <c r="N18" s="111" t="e">
        <f t="shared" si="2"/>
        <v>#DIV/0!</v>
      </c>
      <c r="O18" s="44"/>
    </row>
    <row r="19" spans="2:15">
      <c r="B19" s="21"/>
      <c r="C19" s="21"/>
      <c r="D19" s="21"/>
      <c r="F19" s="157"/>
      <c r="G19" s="154"/>
      <c r="H19" s="154"/>
    </row>
    <row r="20" spans="2:15">
      <c r="G20" s="156"/>
      <c r="H20" s="156"/>
    </row>
    <row r="22" spans="2:15">
      <c r="J22" s="155"/>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X5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7" width="11.6640625" style="1" customWidth="1"/>
    <col min="18" max="18" width="8.6640625" style="1"/>
    <col min="19" max="19" width="20.6640625" style="1" customWidth="1"/>
    <col min="20" max="24" width="11.6640625" style="1" customWidth="1"/>
    <col min="25" max="16384" width="8.6640625" style="1"/>
  </cols>
  <sheetData>
    <row r="2" spans="2:24" ht="17.399999999999999">
      <c r="B2" s="30" t="str">
        <f>Introduction!B2</f>
        <v>LightCounting Wireless Infrastructure Shares, Size &amp; Forecast - 3Q22</v>
      </c>
      <c r="K2" s="155"/>
      <c r="L2" s="155"/>
      <c r="M2" s="155"/>
      <c r="N2" s="155"/>
      <c r="O2" s="155"/>
      <c r="P2" s="155"/>
      <c r="Q2" s="155"/>
    </row>
    <row r="3" spans="2:24" ht="15">
      <c r="B3" s="235" t="str">
        <f>Introduction!B3</f>
        <v>December 2022 - Sample template for illustrative purposes only</v>
      </c>
      <c r="K3" s="145"/>
      <c r="L3" s="145"/>
      <c r="M3" s="145"/>
      <c r="N3" s="145"/>
      <c r="O3" s="145"/>
      <c r="P3" s="145"/>
      <c r="Q3" s="145"/>
    </row>
    <row r="4" spans="2:24" ht="15">
      <c r="B4" s="29"/>
    </row>
    <row r="5" spans="2:24" ht="15.6">
      <c r="B5" s="83" t="s">
        <v>249</v>
      </c>
      <c r="C5" s="27"/>
    </row>
    <row r="6" spans="2:24" ht="13.2" customHeight="1"/>
    <row r="7" spans="2:24" ht="13.2" customHeight="1">
      <c r="B7" s="25" t="s">
        <v>248</v>
      </c>
      <c r="S7" s="25" t="s">
        <v>251</v>
      </c>
      <c r="U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229</v>
      </c>
      <c r="N8" s="24" t="s">
        <v>230</v>
      </c>
      <c r="O8" s="24" t="s">
        <v>242</v>
      </c>
      <c r="P8" s="24" t="s">
        <v>254</v>
      </c>
      <c r="Q8" s="24" t="s">
        <v>256</v>
      </c>
      <c r="S8" s="33" t="str">
        <f>B8</f>
        <v>Vendor</v>
      </c>
      <c r="T8" s="24">
        <v>2019</v>
      </c>
      <c r="U8" s="24">
        <v>2020</v>
      </c>
      <c r="V8" s="24">
        <v>2021</v>
      </c>
      <c r="W8" s="147"/>
      <c r="X8" s="147"/>
    </row>
    <row r="9" spans="2:24" ht="13.2" customHeight="1">
      <c r="B9" s="5" t="s">
        <v>9</v>
      </c>
      <c r="C9" s="124"/>
      <c r="D9" s="124"/>
      <c r="E9" s="124"/>
      <c r="F9" s="124"/>
      <c r="G9" s="124"/>
      <c r="H9" s="124"/>
      <c r="I9" s="124"/>
      <c r="J9" s="124"/>
      <c r="K9" s="124"/>
      <c r="L9" s="124"/>
      <c r="M9" s="124"/>
      <c r="N9" s="124"/>
      <c r="O9" s="124"/>
      <c r="P9" s="124"/>
      <c r="Q9" s="124"/>
      <c r="S9" s="36" t="str">
        <f t="shared" ref="S9:S17" si="0">B9</f>
        <v>Cisco</v>
      </c>
      <c r="T9" s="126">
        <f>SUM(C9:F9)</f>
        <v>0</v>
      </c>
      <c r="U9" s="126">
        <f>SUM(G9:J9)</f>
        <v>0</v>
      </c>
      <c r="V9" s="126">
        <f>SUM(K9:N9)</f>
        <v>0</v>
      </c>
      <c r="W9" s="205"/>
      <c r="X9" s="205"/>
    </row>
    <row r="10" spans="2:24" ht="13.2" customHeight="1">
      <c r="B10" s="5" t="s">
        <v>11</v>
      </c>
      <c r="C10" s="124"/>
      <c r="D10" s="124"/>
      <c r="E10" s="124"/>
      <c r="F10" s="124"/>
      <c r="G10" s="124"/>
      <c r="H10" s="124"/>
      <c r="I10" s="124"/>
      <c r="J10" s="124"/>
      <c r="K10" s="124"/>
      <c r="L10" s="124"/>
      <c r="M10" s="124"/>
      <c r="N10" s="124"/>
      <c r="O10" s="124"/>
      <c r="P10" s="124"/>
      <c r="Q10" s="124"/>
      <c r="S10" s="36" t="str">
        <f t="shared" si="0"/>
        <v>Ericsson</v>
      </c>
      <c r="T10" s="126">
        <f t="shared" ref="T10:T17" si="1">SUM(C10:F10)</f>
        <v>0</v>
      </c>
      <c r="U10" s="126">
        <f t="shared" ref="U10:U17" si="2">SUM(G10:J10)</f>
        <v>0</v>
      </c>
      <c r="V10" s="126">
        <f t="shared" ref="V10:V16" si="3">SUM(K10:N10)</f>
        <v>0</v>
      </c>
      <c r="W10" s="205"/>
      <c r="X10" s="205"/>
    </row>
    <row r="11" spans="2:24" ht="13.2" customHeight="1">
      <c r="B11" s="5" t="s">
        <v>17</v>
      </c>
      <c r="C11" s="124"/>
      <c r="D11" s="124"/>
      <c r="E11" s="124"/>
      <c r="F11" s="124"/>
      <c r="G11" s="124"/>
      <c r="H11" s="124"/>
      <c r="I11" s="124"/>
      <c r="J11" s="124"/>
      <c r="K11" s="124"/>
      <c r="L11" s="124"/>
      <c r="M11" s="124"/>
      <c r="N11" s="124"/>
      <c r="O11" s="124"/>
      <c r="P11" s="124"/>
      <c r="Q11" s="124"/>
      <c r="S11" s="36" t="str">
        <f t="shared" si="0"/>
        <v>Huawei</v>
      </c>
      <c r="T11" s="126">
        <f t="shared" si="1"/>
        <v>0</v>
      </c>
      <c r="U11" s="126">
        <f t="shared" si="2"/>
        <v>0</v>
      </c>
      <c r="V11" s="126">
        <f t="shared" si="3"/>
        <v>0</v>
      </c>
      <c r="W11" s="205"/>
      <c r="X11" s="205"/>
    </row>
    <row r="12" spans="2:24" ht="13.2" customHeight="1">
      <c r="B12" s="5" t="s">
        <v>20</v>
      </c>
      <c r="C12" s="124"/>
      <c r="D12" s="124"/>
      <c r="E12" s="124"/>
      <c r="F12" s="124"/>
      <c r="G12" s="130"/>
      <c r="H12" s="124"/>
      <c r="I12" s="124"/>
      <c r="J12" s="124"/>
      <c r="K12" s="124"/>
      <c r="L12" s="124"/>
      <c r="M12" s="124"/>
      <c r="N12" s="130"/>
      <c r="O12" s="130"/>
      <c r="P12" s="130"/>
      <c r="Q12" s="130"/>
      <c r="S12" s="36" t="str">
        <f t="shared" si="0"/>
        <v>Mavenir</v>
      </c>
      <c r="T12" s="126">
        <f t="shared" si="1"/>
        <v>0</v>
      </c>
      <c r="U12" s="126">
        <f t="shared" si="2"/>
        <v>0</v>
      </c>
      <c r="V12" s="126">
        <f t="shared" si="3"/>
        <v>0</v>
      </c>
      <c r="W12" s="205"/>
      <c r="X12" s="205"/>
    </row>
    <row r="13" spans="2:24" ht="13.2" customHeight="1">
      <c r="B13" s="5" t="s">
        <v>2</v>
      </c>
      <c r="C13" s="124"/>
      <c r="D13" s="124"/>
      <c r="E13" s="124"/>
      <c r="F13" s="124"/>
      <c r="G13" s="130"/>
      <c r="H13" s="124"/>
      <c r="I13" s="124"/>
      <c r="J13" s="124"/>
      <c r="K13" s="124"/>
      <c r="L13" s="124"/>
      <c r="M13" s="124"/>
      <c r="N13" s="124"/>
      <c r="O13" s="124"/>
      <c r="P13" s="124"/>
      <c r="Q13" s="124"/>
      <c r="S13" s="36" t="str">
        <f t="shared" si="0"/>
        <v>NEC</v>
      </c>
      <c r="T13" s="126">
        <f t="shared" si="1"/>
        <v>0</v>
      </c>
      <c r="U13" s="126">
        <f t="shared" si="2"/>
        <v>0</v>
      </c>
      <c r="V13" s="126">
        <f>SUM(K13:N13)</f>
        <v>0</v>
      </c>
      <c r="W13" s="205"/>
      <c r="X13" s="205"/>
    </row>
    <row r="14" spans="2:24" ht="13.2" customHeight="1">
      <c r="B14" s="5" t="s">
        <v>18</v>
      </c>
      <c r="C14" s="124"/>
      <c r="D14" s="124"/>
      <c r="E14" s="124"/>
      <c r="F14" s="124"/>
      <c r="G14" s="124"/>
      <c r="H14" s="124"/>
      <c r="I14" s="124"/>
      <c r="J14" s="124"/>
      <c r="K14" s="124"/>
      <c r="L14" s="124"/>
      <c r="M14" s="124"/>
      <c r="N14" s="124"/>
      <c r="O14" s="124"/>
      <c r="P14" s="124"/>
      <c r="Q14" s="124"/>
      <c r="S14" s="36" t="str">
        <f t="shared" si="0"/>
        <v>Nokia</v>
      </c>
      <c r="T14" s="126">
        <f t="shared" si="1"/>
        <v>0</v>
      </c>
      <c r="U14" s="126">
        <f t="shared" si="2"/>
        <v>0</v>
      </c>
      <c r="V14" s="126">
        <f t="shared" si="3"/>
        <v>0</v>
      </c>
      <c r="W14" s="205"/>
      <c r="X14" s="205"/>
    </row>
    <row r="15" spans="2:24" ht="13.2" customHeight="1">
      <c r="B15" s="5" t="s">
        <v>22</v>
      </c>
      <c r="C15" s="124"/>
      <c r="D15" s="124"/>
      <c r="E15" s="124"/>
      <c r="F15" s="124"/>
      <c r="G15" s="124"/>
      <c r="H15" s="124"/>
      <c r="I15" s="124"/>
      <c r="J15" s="124"/>
      <c r="K15" s="124"/>
      <c r="L15" s="124"/>
      <c r="M15" s="124"/>
      <c r="N15" s="124"/>
      <c r="O15" s="124"/>
      <c r="P15" s="124"/>
      <c r="Q15" s="124"/>
      <c r="S15" s="36" t="str">
        <f t="shared" si="0"/>
        <v>Samsung</v>
      </c>
      <c r="T15" s="126">
        <f t="shared" si="1"/>
        <v>0</v>
      </c>
      <c r="U15" s="126">
        <f t="shared" si="2"/>
        <v>0</v>
      </c>
      <c r="V15" s="126">
        <f>SUM(K15:N15)</f>
        <v>0</v>
      </c>
      <c r="W15" s="205"/>
      <c r="X15" s="205"/>
    </row>
    <row r="16" spans="2:24" ht="13.2" customHeight="1">
      <c r="B16" s="5" t="s">
        <v>27</v>
      </c>
      <c r="C16" s="124"/>
      <c r="D16" s="124"/>
      <c r="E16" s="124"/>
      <c r="F16" s="124"/>
      <c r="G16" s="124"/>
      <c r="H16" s="124"/>
      <c r="I16" s="124"/>
      <c r="J16" s="124"/>
      <c r="K16" s="124"/>
      <c r="L16" s="124"/>
      <c r="M16" s="124"/>
      <c r="N16" s="124"/>
      <c r="O16" s="124"/>
      <c r="P16" s="124"/>
      <c r="Q16" s="124"/>
      <c r="S16" s="36" t="str">
        <f t="shared" si="0"/>
        <v>ZTE</v>
      </c>
      <c r="T16" s="126">
        <f t="shared" si="1"/>
        <v>0</v>
      </c>
      <c r="U16" s="126">
        <f t="shared" si="2"/>
        <v>0</v>
      </c>
      <c r="V16" s="126">
        <f t="shared" si="3"/>
        <v>0</v>
      </c>
      <c r="W16" s="205"/>
      <c r="X16" s="205"/>
    </row>
    <row r="17" spans="2:24" ht="13.2" customHeight="1">
      <c r="B17" s="5" t="s">
        <v>82</v>
      </c>
      <c r="C17" s="124"/>
      <c r="D17" s="124"/>
      <c r="E17" s="124"/>
      <c r="F17" s="124"/>
      <c r="G17" s="124"/>
      <c r="H17" s="124"/>
      <c r="I17" s="124"/>
      <c r="J17" s="124"/>
      <c r="K17" s="124"/>
      <c r="L17" s="124"/>
      <c r="M17" s="124"/>
      <c r="N17" s="124"/>
      <c r="O17" s="124"/>
      <c r="P17" s="124"/>
      <c r="Q17" s="124"/>
      <c r="S17" s="36" t="str">
        <f t="shared" si="0"/>
        <v>Other</v>
      </c>
      <c r="T17" s="126">
        <f t="shared" si="1"/>
        <v>0</v>
      </c>
      <c r="U17" s="126">
        <f t="shared" si="2"/>
        <v>0</v>
      </c>
      <c r="V17" s="126">
        <f>SUM(K17:N17)</f>
        <v>0</v>
      </c>
      <c r="W17" s="205"/>
      <c r="X17" s="205"/>
    </row>
    <row r="18" spans="2:24" ht="13.2" customHeight="1">
      <c r="B18" s="5" t="s">
        <v>69</v>
      </c>
      <c r="C18" s="125">
        <f t="shared" ref="C18:L18" si="4">SUM(C9:C17)</f>
        <v>0</v>
      </c>
      <c r="D18" s="125">
        <f t="shared" si="4"/>
        <v>0</v>
      </c>
      <c r="E18" s="125">
        <f t="shared" si="4"/>
        <v>0</v>
      </c>
      <c r="F18" s="125">
        <f t="shared" si="4"/>
        <v>0</v>
      </c>
      <c r="G18" s="125">
        <f t="shared" si="4"/>
        <v>0</v>
      </c>
      <c r="H18" s="125">
        <f t="shared" si="4"/>
        <v>0</v>
      </c>
      <c r="I18" s="125">
        <f t="shared" si="4"/>
        <v>0</v>
      </c>
      <c r="J18" s="125">
        <f t="shared" si="4"/>
        <v>0</v>
      </c>
      <c r="K18" s="125">
        <f t="shared" si="4"/>
        <v>0</v>
      </c>
      <c r="L18" s="125">
        <f t="shared" si="4"/>
        <v>0</v>
      </c>
      <c r="M18" s="125">
        <f t="shared" ref="M18:N18" si="5">SUM(M9:M17)</f>
        <v>0</v>
      </c>
      <c r="N18" s="125">
        <f t="shared" si="5"/>
        <v>0</v>
      </c>
      <c r="O18" s="125">
        <f t="shared" ref="O18:P18" si="6">SUM(O9:O17)</f>
        <v>0</v>
      </c>
      <c r="P18" s="125">
        <f t="shared" si="6"/>
        <v>0</v>
      </c>
      <c r="Q18" s="125">
        <f t="shared" ref="Q18" si="7">SUM(Q9:Q17)</f>
        <v>0</v>
      </c>
      <c r="S18" s="5" t="s">
        <v>69</v>
      </c>
      <c r="T18" s="127">
        <f>SUM(T9:T17)</f>
        <v>0</v>
      </c>
      <c r="U18" s="127">
        <f>SUM(U9:U17)</f>
        <v>0</v>
      </c>
      <c r="V18" s="127">
        <f>SUM(V9:V17)</f>
        <v>0</v>
      </c>
      <c r="W18" s="206"/>
      <c r="X18" s="206"/>
    </row>
    <row r="19" spans="2:24" ht="13.2" customHeight="1">
      <c r="B19" s="1" t="s">
        <v>213</v>
      </c>
      <c r="C19" s="131"/>
      <c r="D19" s="131"/>
      <c r="E19" s="131"/>
      <c r="F19" s="131"/>
      <c r="G19" s="131"/>
      <c r="H19" s="131"/>
      <c r="I19" s="131"/>
      <c r="J19" s="131"/>
      <c r="K19" s="131"/>
      <c r="L19" s="131"/>
      <c r="M19" s="131"/>
      <c r="N19" s="56"/>
      <c r="O19" s="131"/>
      <c r="P19" s="131"/>
      <c r="Q19" s="131"/>
    </row>
    <row r="20" spans="2:24" ht="13.2" customHeight="1"/>
    <row r="21" spans="2:24" ht="13.2" customHeight="1">
      <c r="B21" s="25" t="s">
        <v>250</v>
      </c>
      <c r="F21" s="132"/>
      <c r="S21" s="25" t="s">
        <v>252</v>
      </c>
    </row>
    <row r="22" spans="2:24" ht="13.2" customHeight="1">
      <c r="B22" s="15"/>
      <c r="C22" s="24" t="s">
        <v>72</v>
      </c>
      <c r="D22" s="24" t="s">
        <v>73</v>
      </c>
      <c r="E22" s="24" t="s">
        <v>74</v>
      </c>
      <c r="F22" s="24" t="s">
        <v>75</v>
      </c>
      <c r="G22" s="24" t="s">
        <v>76</v>
      </c>
      <c r="H22" s="24" t="s">
        <v>77</v>
      </c>
      <c r="I22" s="24" t="s">
        <v>78</v>
      </c>
      <c r="J22" s="24" t="s">
        <v>79</v>
      </c>
      <c r="K22" s="24" t="s">
        <v>80</v>
      </c>
      <c r="L22" s="24" t="s">
        <v>81</v>
      </c>
      <c r="M22" s="24" t="s">
        <v>229</v>
      </c>
      <c r="N22" s="24" t="s">
        <v>230</v>
      </c>
      <c r="O22" s="24" t="s">
        <v>242</v>
      </c>
      <c r="P22" s="24" t="s">
        <v>254</v>
      </c>
      <c r="Q22" s="24" t="s">
        <v>256</v>
      </c>
      <c r="S22" s="15"/>
      <c r="T22" s="24">
        <v>2019</v>
      </c>
      <c r="U22" s="24">
        <v>2020</v>
      </c>
      <c r="V22" s="24">
        <v>2021</v>
      </c>
      <c r="W22" s="147"/>
      <c r="X22" s="147"/>
    </row>
    <row r="23" spans="2:24" ht="13.2" customHeight="1">
      <c r="B23" s="5" t="str">
        <f>B9</f>
        <v>Cisco</v>
      </c>
      <c r="C23" s="129"/>
      <c r="D23" s="129"/>
      <c r="E23" s="129"/>
      <c r="F23" s="129" t="e">
        <f t="shared" ref="F23:H26" si="8">F9/F$18</f>
        <v>#DIV/0!</v>
      </c>
      <c r="G23" s="129" t="e">
        <f t="shared" si="8"/>
        <v>#DIV/0!</v>
      </c>
      <c r="H23" s="129" t="e">
        <f t="shared" si="8"/>
        <v>#DIV/0!</v>
      </c>
      <c r="I23" s="129" t="e">
        <f t="shared" ref="I23" si="9">I9/I$18</f>
        <v>#DIV/0!</v>
      </c>
      <c r="J23" s="129" t="e">
        <f t="shared" ref="J23:O23" si="10">J9/J$18</f>
        <v>#DIV/0!</v>
      </c>
      <c r="K23" s="129" t="e">
        <f t="shared" si="10"/>
        <v>#DIV/0!</v>
      </c>
      <c r="L23" s="129" t="e">
        <f t="shared" si="10"/>
        <v>#DIV/0!</v>
      </c>
      <c r="M23" s="129" t="e">
        <f t="shared" si="10"/>
        <v>#DIV/0!</v>
      </c>
      <c r="N23" s="129" t="e">
        <f t="shared" si="10"/>
        <v>#DIV/0!</v>
      </c>
      <c r="O23" s="129" t="e">
        <f t="shared" si="10"/>
        <v>#DIV/0!</v>
      </c>
      <c r="P23" s="129" t="e">
        <f t="shared" ref="P23" si="11">P9/P$18</f>
        <v>#DIV/0!</v>
      </c>
      <c r="Q23" s="129" t="e">
        <f t="shared" ref="Q23" si="12">Q9/Q$18</f>
        <v>#DIV/0!</v>
      </c>
      <c r="S23" s="5" t="str">
        <f>S9</f>
        <v>Cisco</v>
      </c>
      <c r="T23" s="129" t="e">
        <f t="shared" ref="T23:U31" si="13">T9/T$18</f>
        <v>#DIV/0!</v>
      </c>
      <c r="U23" s="129" t="e">
        <f t="shared" si="13"/>
        <v>#DIV/0!</v>
      </c>
      <c r="V23" s="129" t="e">
        <f t="shared" ref="V23" si="14">V9/V$18</f>
        <v>#DIV/0!</v>
      </c>
      <c r="W23" s="209"/>
      <c r="X23" s="209"/>
    </row>
    <row r="24" spans="2:24" ht="13.2" customHeight="1">
      <c r="B24" s="5" t="str">
        <f>B10</f>
        <v>Ericsson</v>
      </c>
      <c r="C24" s="129"/>
      <c r="D24" s="129"/>
      <c r="E24" s="129"/>
      <c r="F24" s="129" t="e">
        <f t="shared" si="8"/>
        <v>#DIV/0!</v>
      </c>
      <c r="G24" s="129" t="e">
        <f t="shared" si="8"/>
        <v>#DIV/0!</v>
      </c>
      <c r="H24" s="129" t="e">
        <f t="shared" si="8"/>
        <v>#DIV/0!</v>
      </c>
      <c r="I24" s="129" t="e">
        <f t="shared" ref="I24:J24" si="15">I10/I$18</f>
        <v>#DIV/0!</v>
      </c>
      <c r="J24" s="129" t="e">
        <f t="shared" si="15"/>
        <v>#DIV/0!</v>
      </c>
      <c r="K24" s="129" t="e">
        <f t="shared" ref="K24:L24" si="16">K10/K$18</f>
        <v>#DIV/0!</v>
      </c>
      <c r="L24" s="129" t="e">
        <f t="shared" si="16"/>
        <v>#DIV/0!</v>
      </c>
      <c r="M24" s="129" t="e">
        <f t="shared" ref="M24:N24" si="17">M10/M$18</f>
        <v>#DIV/0!</v>
      </c>
      <c r="N24" s="129" t="e">
        <f t="shared" si="17"/>
        <v>#DIV/0!</v>
      </c>
      <c r="O24" s="129" t="e">
        <f t="shared" ref="O24:P24" si="18">O10/O$18</f>
        <v>#DIV/0!</v>
      </c>
      <c r="P24" s="129" t="e">
        <f t="shared" si="18"/>
        <v>#DIV/0!</v>
      </c>
      <c r="Q24" s="129" t="e">
        <f t="shared" ref="Q24" si="19">Q10/Q$18</f>
        <v>#DIV/0!</v>
      </c>
      <c r="S24" s="5" t="str">
        <f>S10</f>
        <v>Ericsson</v>
      </c>
      <c r="T24" s="129" t="e">
        <f t="shared" si="13"/>
        <v>#DIV/0!</v>
      </c>
      <c r="U24" s="129" t="e">
        <f t="shared" si="13"/>
        <v>#DIV/0!</v>
      </c>
      <c r="V24" s="129" t="e">
        <f t="shared" ref="V24" si="20">V10/V$18</f>
        <v>#DIV/0!</v>
      </c>
      <c r="W24" s="210"/>
      <c r="X24" s="210"/>
    </row>
    <row r="25" spans="2:24" ht="13.2" customHeight="1">
      <c r="B25" s="5" t="str">
        <f>B11</f>
        <v>Huawei</v>
      </c>
      <c r="C25" s="129"/>
      <c r="D25" s="129"/>
      <c r="E25" s="129"/>
      <c r="F25" s="129" t="e">
        <f t="shared" si="8"/>
        <v>#DIV/0!</v>
      </c>
      <c r="G25" s="129" t="e">
        <f t="shared" si="8"/>
        <v>#DIV/0!</v>
      </c>
      <c r="H25" s="129" t="e">
        <f t="shared" si="8"/>
        <v>#DIV/0!</v>
      </c>
      <c r="I25" s="129" t="e">
        <f t="shared" ref="I25:J25" si="21">I11/I$18</f>
        <v>#DIV/0!</v>
      </c>
      <c r="J25" s="129" t="e">
        <f t="shared" si="21"/>
        <v>#DIV/0!</v>
      </c>
      <c r="K25" s="129" t="e">
        <f t="shared" ref="K25:L25" si="22">K11/K$18</f>
        <v>#DIV/0!</v>
      </c>
      <c r="L25" s="129" t="e">
        <f t="shared" si="22"/>
        <v>#DIV/0!</v>
      </c>
      <c r="M25" s="129" t="e">
        <f t="shared" ref="M25:N25" si="23">M11/M$18</f>
        <v>#DIV/0!</v>
      </c>
      <c r="N25" s="129" t="e">
        <f t="shared" si="23"/>
        <v>#DIV/0!</v>
      </c>
      <c r="O25" s="129" t="e">
        <f t="shared" ref="O25:P25" si="24">O11/O$18</f>
        <v>#DIV/0!</v>
      </c>
      <c r="P25" s="129" t="e">
        <f t="shared" si="24"/>
        <v>#DIV/0!</v>
      </c>
      <c r="Q25" s="129" t="e">
        <f t="shared" ref="Q25" si="25">Q11/Q$18</f>
        <v>#DIV/0!</v>
      </c>
      <c r="S25" s="5" t="str">
        <f>S11</f>
        <v>Huawei</v>
      </c>
      <c r="T25" s="129" t="e">
        <f t="shared" si="13"/>
        <v>#DIV/0!</v>
      </c>
      <c r="U25" s="129" t="e">
        <f t="shared" si="13"/>
        <v>#DIV/0!</v>
      </c>
      <c r="V25" s="129" t="e">
        <f t="shared" ref="V25" si="26">V11/V$18</f>
        <v>#DIV/0!</v>
      </c>
      <c r="W25" s="210"/>
      <c r="X25" s="210"/>
    </row>
    <row r="26" spans="2:24" ht="13.2" customHeight="1">
      <c r="B26" s="5" t="str">
        <f>B12</f>
        <v>Mavenir</v>
      </c>
      <c r="C26" s="129"/>
      <c r="D26" s="129"/>
      <c r="E26" s="129"/>
      <c r="F26" s="129" t="e">
        <f t="shared" si="8"/>
        <v>#DIV/0!</v>
      </c>
      <c r="G26" s="129" t="e">
        <f t="shared" si="8"/>
        <v>#DIV/0!</v>
      </c>
      <c r="H26" s="129" t="e">
        <f t="shared" si="8"/>
        <v>#DIV/0!</v>
      </c>
      <c r="I26" s="129" t="e">
        <f t="shared" ref="I26:J26" si="27">I12/I$18</f>
        <v>#DIV/0!</v>
      </c>
      <c r="J26" s="129" t="e">
        <f t="shared" si="27"/>
        <v>#DIV/0!</v>
      </c>
      <c r="K26" s="129" t="e">
        <f t="shared" ref="K26:L26" si="28">K12/K$18</f>
        <v>#DIV/0!</v>
      </c>
      <c r="L26" s="129" t="e">
        <f t="shared" si="28"/>
        <v>#DIV/0!</v>
      </c>
      <c r="M26" s="129" t="e">
        <f t="shared" ref="M26:N26" si="29">M12/M$18</f>
        <v>#DIV/0!</v>
      </c>
      <c r="N26" s="129" t="e">
        <f t="shared" si="29"/>
        <v>#DIV/0!</v>
      </c>
      <c r="O26" s="129" t="e">
        <f t="shared" ref="O26:P26" si="30">O12/O$18</f>
        <v>#DIV/0!</v>
      </c>
      <c r="P26" s="129" t="e">
        <f t="shared" si="30"/>
        <v>#DIV/0!</v>
      </c>
      <c r="Q26" s="129" t="e">
        <f t="shared" ref="Q26" si="31">Q12/Q$18</f>
        <v>#DIV/0!</v>
      </c>
      <c r="S26" s="5" t="str">
        <f>S12</f>
        <v>Mavenir</v>
      </c>
      <c r="T26" s="129" t="e">
        <f t="shared" si="13"/>
        <v>#DIV/0!</v>
      </c>
      <c r="U26" s="129" t="e">
        <f t="shared" si="13"/>
        <v>#DIV/0!</v>
      </c>
      <c r="V26" s="129" t="e">
        <f t="shared" ref="V26" si="32">V12/V$18</f>
        <v>#DIV/0!</v>
      </c>
      <c r="W26" s="210"/>
      <c r="X26" s="210"/>
    </row>
    <row r="27" spans="2:24" ht="13.2" customHeight="1">
      <c r="B27" s="5" t="s">
        <v>2</v>
      </c>
      <c r="C27" s="129"/>
      <c r="D27" s="129"/>
      <c r="E27" s="129"/>
      <c r="F27" s="129" t="e">
        <f>F13/F$18</f>
        <v>#DIV/0!</v>
      </c>
      <c r="G27" s="129" t="e">
        <f t="shared" ref="G27:J27" si="33">G13/G$18</f>
        <v>#DIV/0!</v>
      </c>
      <c r="H27" s="129" t="e">
        <f t="shared" si="33"/>
        <v>#DIV/0!</v>
      </c>
      <c r="I27" s="129" t="e">
        <f t="shared" si="33"/>
        <v>#DIV/0!</v>
      </c>
      <c r="J27" s="129" t="e">
        <f t="shared" si="33"/>
        <v>#DIV/0!</v>
      </c>
      <c r="K27" s="129" t="e">
        <f t="shared" ref="K27:L27" si="34">K13/K$18</f>
        <v>#DIV/0!</v>
      </c>
      <c r="L27" s="129" t="e">
        <f t="shared" si="34"/>
        <v>#DIV/0!</v>
      </c>
      <c r="M27" s="129" t="e">
        <f t="shared" ref="M27:N27" si="35">M13/M$18</f>
        <v>#DIV/0!</v>
      </c>
      <c r="N27" s="129" t="e">
        <f t="shared" si="35"/>
        <v>#DIV/0!</v>
      </c>
      <c r="O27" s="129" t="e">
        <f t="shared" ref="O27:P27" si="36">O13/O$18</f>
        <v>#DIV/0!</v>
      </c>
      <c r="P27" s="129" t="e">
        <f t="shared" si="36"/>
        <v>#DIV/0!</v>
      </c>
      <c r="Q27" s="129" t="e">
        <f t="shared" ref="Q27" si="37">Q13/Q$18</f>
        <v>#DIV/0!</v>
      </c>
      <c r="S27" s="5" t="s">
        <v>2</v>
      </c>
      <c r="T27" s="129" t="e">
        <f t="shared" si="13"/>
        <v>#DIV/0!</v>
      </c>
      <c r="U27" s="129" t="e">
        <f t="shared" si="13"/>
        <v>#DIV/0!</v>
      </c>
      <c r="V27" s="129" t="e">
        <f t="shared" ref="V27" si="38">V13/V$18</f>
        <v>#DIV/0!</v>
      </c>
      <c r="W27" s="210"/>
      <c r="X27" s="210"/>
    </row>
    <row r="28" spans="2:24" ht="13.2" customHeight="1">
      <c r="B28" s="5" t="str">
        <f>B14</f>
        <v>Nokia</v>
      </c>
      <c r="C28" s="129"/>
      <c r="D28" s="129"/>
      <c r="E28" s="129"/>
      <c r="F28" s="129" t="e">
        <f>F14/F$18</f>
        <v>#DIV/0!</v>
      </c>
      <c r="G28" s="129" t="e">
        <f t="shared" ref="G28:H31" si="39">G14/G$18</f>
        <v>#DIV/0!</v>
      </c>
      <c r="H28" s="129" t="e">
        <f t="shared" si="39"/>
        <v>#DIV/0!</v>
      </c>
      <c r="I28" s="129" t="e">
        <f t="shared" ref="I28:J28" si="40">I14/I$18</f>
        <v>#DIV/0!</v>
      </c>
      <c r="J28" s="129" t="e">
        <f t="shared" si="40"/>
        <v>#DIV/0!</v>
      </c>
      <c r="K28" s="129" t="e">
        <f t="shared" ref="K28:L28" si="41">K14/K$18</f>
        <v>#DIV/0!</v>
      </c>
      <c r="L28" s="129" t="e">
        <f t="shared" si="41"/>
        <v>#DIV/0!</v>
      </c>
      <c r="M28" s="129" t="e">
        <f t="shared" ref="M28:N28" si="42">M14/M$18</f>
        <v>#DIV/0!</v>
      </c>
      <c r="N28" s="129" t="e">
        <f t="shared" si="42"/>
        <v>#DIV/0!</v>
      </c>
      <c r="O28" s="129" t="e">
        <f t="shared" ref="O28:P28" si="43">O14/O$18</f>
        <v>#DIV/0!</v>
      </c>
      <c r="P28" s="129" t="e">
        <f t="shared" si="43"/>
        <v>#DIV/0!</v>
      </c>
      <c r="Q28" s="129" t="e">
        <f t="shared" ref="Q28" si="44">Q14/Q$18</f>
        <v>#DIV/0!</v>
      </c>
      <c r="S28" s="5" t="str">
        <f>S14</f>
        <v>Nokia</v>
      </c>
      <c r="T28" s="129" t="e">
        <f t="shared" si="13"/>
        <v>#DIV/0!</v>
      </c>
      <c r="U28" s="129" t="e">
        <f t="shared" si="13"/>
        <v>#DIV/0!</v>
      </c>
      <c r="V28" s="129" t="e">
        <f t="shared" ref="V28" si="45">V14/V$18</f>
        <v>#DIV/0!</v>
      </c>
      <c r="W28" s="210"/>
      <c r="X28" s="210"/>
    </row>
    <row r="29" spans="2:24" ht="13.2" customHeight="1">
      <c r="B29" s="5" t="str">
        <f>B15</f>
        <v>Samsung</v>
      </c>
      <c r="C29" s="129"/>
      <c r="D29" s="129"/>
      <c r="E29" s="129"/>
      <c r="F29" s="129" t="e">
        <f>F15/F$18</f>
        <v>#DIV/0!</v>
      </c>
      <c r="G29" s="129" t="e">
        <f t="shared" si="39"/>
        <v>#DIV/0!</v>
      </c>
      <c r="H29" s="129" t="e">
        <f t="shared" si="39"/>
        <v>#DIV/0!</v>
      </c>
      <c r="I29" s="129" t="e">
        <f t="shared" ref="I29:J29" si="46">I15/I$18</f>
        <v>#DIV/0!</v>
      </c>
      <c r="J29" s="129" t="e">
        <f t="shared" si="46"/>
        <v>#DIV/0!</v>
      </c>
      <c r="K29" s="129" t="e">
        <f t="shared" ref="K29:L29" si="47">K15/K$18</f>
        <v>#DIV/0!</v>
      </c>
      <c r="L29" s="129" t="e">
        <f t="shared" si="47"/>
        <v>#DIV/0!</v>
      </c>
      <c r="M29" s="129" t="e">
        <f t="shared" ref="M29:N29" si="48">M15/M$18</f>
        <v>#DIV/0!</v>
      </c>
      <c r="N29" s="129" t="e">
        <f t="shared" si="48"/>
        <v>#DIV/0!</v>
      </c>
      <c r="O29" s="129" t="e">
        <f t="shared" ref="O29:P29" si="49">O15/O$18</f>
        <v>#DIV/0!</v>
      </c>
      <c r="P29" s="129" t="e">
        <f t="shared" si="49"/>
        <v>#DIV/0!</v>
      </c>
      <c r="Q29" s="129" t="e">
        <f t="shared" ref="Q29" si="50">Q15/Q$18</f>
        <v>#DIV/0!</v>
      </c>
      <c r="S29" s="5" t="str">
        <f>S15</f>
        <v>Samsung</v>
      </c>
      <c r="T29" s="129" t="e">
        <f t="shared" si="13"/>
        <v>#DIV/0!</v>
      </c>
      <c r="U29" s="129" t="e">
        <f t="shared" si="13"/>
        <v>#DIV/0!</v>
      </c>
      <c r="V29" s="129" t="e">
        <f t="shared" ref="V29" si="51">V15/V$18</f>
        <v>#DIV/0!</v>
      </c>
      <c r="W29" s="210"/>
      <c r="X29" s="210"/>
    </row>
    <row r="30" spans="2:24" ht="13.2" customHeight="1">
      <c r="B30" s="5" t="str">
        <f>B16</f>
        <v>ZTE</v>
      </c>
      <c r="C30" s="129"/>
      <c r="D30" s="129"/>
      <c r="E30" s="129"/>
      <c r="F30" s="129" t="e">
        <f>F16/F$18</f>
        <v>#DIV/0!</v>
      </c>
      <c r="G30" s="129" t="e">
        <f t="shared" si="39"/>
        <v>#DIV/0!</v>
      </c>
      <c r="H30" s="129" t="e">
        <f t="shared" si="39"/>
        <v>#DIV/0!</v>
      </c>
      <c r="I30" s="129" t="e">
        <f t="shared" ref="I30:J30" si="52">I16/I$18</f>
        <v>#DIV/0!</v>
      </c>
      <c r="J30" s="129" t="e">
        <f t="shared" si="52"/>
        <v>#DIV/0!</v>
      </c>
      <c r="K30" s="129" t="e">
        <f t="shared" ref="K30:L30" si="53">K16/K$18</f>
        <v>#DIV/0!</v>
      </c>
      <c r="L30" s="129" t="e">
        <f t="shared" si="53"/>
        <v>#DIV/0!</v>
      </c>
      <c r="M30" s="129" t="e">
        <f t="shared" ref="M30:N30" si="54">M16/M$18</f>
        <v>#DIV/0!</v>
      </c>
      <c r="N30" s="129" t="e">
        <f t="shared" si="54"/>
        <v>#DIV/0!</v>
      </c>
      <c r="O30" s="129" t="e">
        <f t="shared" ref="O30:P30" si="55">O16/O$18</f>
        <v>#DIV/0!</v>
      </c>
      <c r="P30" s="129" t="e">
        <f t="shared" si="55"/>
        <v>#DIV/0!</v>
      </c>
      <c r="Q30" s="129" t="e">
        <f t="shared" ref="Q30" si="56">Q16/Q$18</f>
        <v>#DIV/0!</v>
      </c>
      <c r="S30" s="5" t="str">
        <f>S16</f>
        <v>ZTE</v>
      </c>
      <c r="T30" s="129" t="e">
        <f t="shared" si="13"/>
        <v>#DIV/0!</v>
      </c>
      <c r="U30" s="129" t="e">
        <f t="shared" si="13"/>
        <v>#DIV/0!</v>
      </c>
      <c r="V30" s="129" t="e">
        <f t="shared" ref="V30" si="57">V16/V$18</f>
        <v>#DIV/0!</v>
      </c>
      <c r="W30" s="210"/>
      <c r="X30" s="210"/>
    </row>
    <row r="31" spans="2:24" ht="13.2" customHeight="1">
      <c r="B31" s="5" t="str">
        <f t="shared" ref="B31" si="58">B17</f>
        <v>Other</v>
      </c>
      <c r="C31" s="129"/>
      <c r="D31" s="129"/>
      <c r="E31" s="129"/>
      <c r="F31" s="129" t="e">
        <f>F17/F$18</f>
        <v>#DIV/0!</v>
      </c>
      <c r="G31" s="129" t="e">
        <f t="shared" si="39"/>
        <v>#DIV/0!</v>
      </c>
      <c r="H31" s="129" t="e">
        <f t="shared" si="39"/>
        <v>#DIV/0!</v>
      </c>
      <c r="I31" s="129" t="e">
        <f t="shared" ref="I31:J31" si="59">I17/I$18</f>
        <v>#DIV/0!</v>
      </c>
      <c r="J31" s="129" t="e">
        <f t="shared" si="59"/>
        <v>#DIV/0!</v>
      </c>
      <c r="K31" s="129" t="e">
        <f t="shared" ref="K31:L31" si="60">K17/K$18</f>
        <v>#DIV/0!</v>
      </c>
      <c r="L31" s="129" t="e">
        <f t="shared" si="60"/>
        <v>#DIV/0!</v>
      </c>
      <c r="M31" s="129" t="e">
        <f t="shared" ref="M31:N31" si="61">M17/M$18</f>
        <v>#DIV/0!</v>
      </c>
      <c r="N31" s="129" t="e">
        <f t="shared" si="61"/>
        <v>#DIV/0!</v>
      </c>
      <c r="O31" s="129" t="e">
        <f t="shared" ref="O31:P31" si="62">O17/O$18</f>
        <v>#DIV/0!</v>
      </c>
      <c r="P31" s="129" t="e">
        <f t="shared" si="62"/>
        <v>#DIV/0!</v>
      </c>
      <c r="Q31" s="129" t="e">
        <f t="shared" ref="Q31" si="63">Q17/Q$18</f>
        <v>#DIV/0!</v>
      </c>
      <c r="S31" s="5" t="str">
        <f>S17</f>
        <v>Other</v>
      </c>
      <c r="T31" s="129" t="e">
        <f t="shared" si="13"/>
        <v>#DIV/0!</v>
      </c>
      <c r="U31" s="129" t="e">
        <f t="shared" si="13"/>
        <v>#DIV/0!</v>
      </c>
      <c r="V31" s="129" t="e">
        <f t="shared" ref="V31" si="64">V17/V$18</f>
        <v>#DIV/0!</v>
      </c>
      <c r="W31" s="210"/>
      <c r="X31" s="210"/>
    </row>
    <row r="32" spans="2:24" ht="13.2" customHeight="1">
      <c r="B32" s="5" t="s">
        <v>69</v>
      </c>
      <c r="C32" s="32"/>
      <c r="D32" s="32"/>
      <c r="E32" s="32"/>
      <c r="F32" s="32" t="e">
        <f t="shared" ref="F32:H32" si="65">SUM(F23:F31)</f>
        <v>#DIV/0!</v>
      </c>
      <c r="G32" s="32" t="e">
        <f t="shared" si="65"/>
        <v>#DIV/0!</v>
      </c>
      <c r="H32" s="32" t="e">
        <f t="shared" si="65"/>
        <v>#DIV/0!</v>
      </c>
      <c r="I32" s="32" t="e">
        <f t="shared" ref="I32:L32" si="66">SUM(I23:I31)</f>
        <v>#DIV/0!</v>
      </c>
      <c r="J32" s="32" t="e">
        <f t="shared" si="66"/>
        <v>#DIV/0!</v>
      </c>
      <c r="K32" s="32" t="e">
        <f t="shared" ref="K32" si="67">SUM(K23:K31)</f>
        <v>#DIV/0!</v>
      </c>
      <c r="L32" s="32" t="e">
        <f t="shared" si="66"/>
        <v>#DIV/0!</v>
      </c>
      <c r="M32" s="32" t="e">
        <f t="shared" ref="M32:N32" si="68">SUM(M23:M31)</f>
        <v>#DIV/0!</v>
      </c>
      <c r="N32" s="32" t="e">
        <f t="shared" si="68"/>
        <v>#DIV/0!</v>
      </c>
      <c r="O32" s="32" t="e">
        <f t="shared" ref="O32:P32" si="69">SUM(O23:O31)</f>
        <v>#DIV/0!</v>
      </c>
      <c r="P32" s="32" t="e">
        <f t="shared" si="69"/>
        <v>#DIV/0!</v>
      </c>
      <c r="Q32" s="32" t="e">
        <f t="shared" ref="Q32" si="70">SUM(Q23:Q31)</f>
        <v>#DIV/0!</v>
      </c>
      <c r="S32" s="5" t="s">
        <v>69</v>
      </c>
      <c r="T32" s="32" t="e">
        <f>SUM(T23:T31)</f>
        <v>#DIV/0!</v>
      </c>
      <c r="U32" s="32" t="e">
        <f t="shared" ref="U32:V32" si="71">SUM(U23:U31)</f>
        <v>#DIV/0!</v>
      </c>
      <c r="V32" s="32" t="e">
        <f t="shared" si="71"/>
        <v>#DIV/0!</v>
      </c>
      <c r="W32" s="208"/>
      <c r="X32" s="208"/>
    </row>
    <row r="33" spans="3:24" ht="13.2" customHeight="1">
      <c r="C33" s="22"/>
      <c r="D33" s="22"/>
      <c r="E33" s="22"/>
      <c r="F33" s="22"/>
      <c r="G33" s="22"/>
      <c r="H33" s="22"/>
      <c r="I33" s="22"/>
      <c r="J33" s="22"/>
      <c r="K33" s="22"/>
      <c r="L33" s="22"/>
      <c r="M33" s="22"/>
      <c r="N33" s="22"/>
      <c r="O33" s="22"/>
      <c r="P33" s="22"/>
      <c r="Q33" s="22"/>
      <c r="T33" s="22"/>
      <c r="U33" s="22"/>
      <c r="V33" s="22"/>
      <c r="W33" s="22"/>
      <c r="X33" s="22"/>
    </row>
    <row r="34" spans="3:24" ht="13.2" customHeight="1"/>
    <row r="35" spans="3:24" ht="13.2" customHeight="1"/>
    <row r="36" spans="3:24" ht="13.2" customHeight="1"/>
    <row r="37" spans="3:24" ht="13.2" customHeight="1"/>
    <row r="38" spans="3:24" ht="13.2" customHeight="1"/>
    <row r="39" spans="3:24" ht="13.2" customHeight="1"/>
    <row r="40" spans="3:24" ht="13.2" customHeight="1"/>
    <row r="41" spans="3:24" ht="13.2" customHeight="1"/>
    <row r="42" spans="3:24" ht="13.2" customHeight="1"/>
    <row r="43" spans="3:24" ht="13.2" customHeight="1"/>
    <row r="44" spans="3:24" ht="13.2" customHeight="1"/>
    <row r="45" spans="3:24" ht="13.2" customHeight="1"/>
    <row r="46" spans="3:24" ht="13.2" customHeight="1"/>
    <row r="47" spans="3:24" ht="13.2" customHeight="1"/>
    <row r="48" spans="3:24"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O25"/>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5" ht="13.2" customHeight="1"/>
    <row r="2" spans="2:15" ht="17.399999999999999">
      <c r="B2" s="30" t="str">
        <f>Introduction!B2</f>
        <v>LightCounting Wireless Infrastructure Shares, Size &amp; Forecast - 3Q22</v>
      </c>
      <c r="C2" s="30"/>
      <c r="D2" s="30"/>
      <c r="E2" s="30"/>
    </row>
    <row r="3" spans="2:15" ht="15">
      <c r="B3" s="235" t="str">
        <f>Introduction!B3</f>
        <v>December 2022 - Sample template for illustrative purposes only</v>
      </c>
      <c r="C3" s="29"/>
      <c r="D3" s="29"/>
      <c r="E3" s="29"/>
    </row>
    <row r="4" spans="2:15" ht="13.2" customHeight="1">
      <c r="B4" s="29"/>
      <c r="C4" s="29"/>
      <c r="D4" s="29"/>
      <c r="E4" s="29"/>
    </row>
    <row r="5" spans="2:15" ht="15.6">
      <c r="B5" s="83" t="s">
        <v>101</v>
      </c>
      <c r="C5" s="28"/>
      <c r="D5" s="28"/>
      <c r="E5" s="28"/>
      <c r="F5" s="27"/>
    </row>
    <row r="6" spans="2:15" ht="13.2" customHeight="1"/>
    <row r="7" spans="2:15" ht="13.2" customHeight="1">
      <c r="B7" s="25" t="s">
        <v>94</v>
      </c>
      <c r="C7" s="25"/>
      <c r="D7" s="25"/>
      <c r="E7" s="56"/>
      <c r="O7" s="38" t="s">
        <v>93</v>
      </c>
    </row>
    <row r="8" spans="2:15" ht="13.2" customHeight="1">
      <c r="B8" s="15" t="s">
        <v>88</v>
      </c>
      <c r="C8" s="24">
        <v>2016</v>
      </c>
      <c r="D8" s="24">
        <v>2017</v>
      </c>
      <c r="E8" s="24">
        <v>2018</v>
      </c>
      <c r="F8" s="24">
        <v>2019</v>
      </c>
      <c r="G8" s="24">
        <v>2020</v>
      </c>
      <c r="H8" s="24">
        <v>2021</v>
      </c>
      <c r="I8" s="24">
        <v>2022</v>
      </c>
      <c r="J8" s="24">
        <v>2023</v>
      </c>
      <c r="K8" s="24">
        <v>2024</v>
      </c>
      <c r="L8" s="24">
        <v>2025</v>
      </c>
      <c r="M8" s="24">
        <v>2026</v>
      </c>
      <c r="N8" s="24">
        <v>2027</v>
      </c>
      <c r="O8" s="118" t="s">
        <v>238</v>
      </c>
    </row>
    <row r="9" spans="2:15" ht="13.2" customHeight="1">
      <c r="B9" s="113" t="s">
        <v>89</v>
      </c>
      <c r="C9" s="136"/>
      <c r="D9" s="136"/>
      <c r="E9" s="136"/>
      <c r="F9" s="136"/>
      <c r="G9" s="136"/>
      <c r="H9" s="136"/>
      <c r="I9" s="136"/>
      <c r="J9" s="136"/>
      <c r="K9" s="137"/>
      <c r="L9" s="137"/>
      <c r="M9" s="137"/>
      <c r="N9" s="137"/>
      <c r="O9" s="39" t="e">
        <f>(N9/H9)^(1/6)-1</f>
        <v>#DIV/0!</v>
      </c>
    </row>
    <row r="10" spans="2:15" ht="13.2" customHeight="1">
      <c r="B10" s="114" t="s">
        <v>90</v>
      </c>
      <c r="C10" s="133"/>
      <c r="D10" s="31"/>
      <c r="E10" s="31"/>
      <c r="F10" s="31"/>
      <c r="G10" s="31"/>
      <c r="H10" s="31"/>
      <c r="I10" s="31"/>
      <c r="J10" s="31"/>
      <c r="K10" s="41"/>
      <c r="L10" s="41"/>
      <c r="M10" s="41"/>
      <c r="N10" s="41"/>
      <c r="O10" s="42"/>
    </row>
    <row r="11" spans="2:15" ht="13.2" customHeight="1">
      <c r="B11" s="113" t="s">
        <v>91</v>
      </c>
      <c r="C11" s="136"/>
      <c r="D11" s="136"/>
      <c r="E11" s="136"/>
      <c r="F11" s="136"/>
      <c r="G11" s="136"/>
      <c r="H11" s="136"/>
      <c r="I11" s="136"/>
      <c r="J11" s="136"/>
      <c r="K11" s="137"/>
      <c r="L11" s="137"/>
      <c r="M11" s="137"/>
      <c r="N11" s="137"/>
      <c r="O11" s="43" t="e">
        <f>(N11/H11)^(1/6)-1</f>
        <v>#DIV/0!</v>
      </c>
    </row>
    <row r="12" spans="2:15" ht="13.2" customHeight="1">
      <c r="B12" s="114" t="s">
        <v>90</v>
      </c>
      <c r="C12" s="133"/>
      <c r="D12" s="31"/>
      <c r="E12" s="31"/>
      <c r="F12" s="31"/>
      <c r="G12" s="31"/>
      <c r="H12" s="31"/>
      <c r="I12" s="31"/>
      <c r="J12" s="31"/>
      <c r="K12" s="41"/>
      <c r="L12" s="41"/>
      <c r="M12" s="41"/>
      <c r="N12" s="41"/>
      <c r="O12" s="42"/>
    </row>
    <row r="13" spans="2:15" ht="13.2" customHeight="1">
      <c r="B13" s="113" t="s">
        <v>92</v>
      </c>
      <c r="C13" s="136"/>
      <c r="D13" s="136"/>
      <c r="E13" s="136"/>
      <c r="F13" s="136"/>
      <c r="G13" s="136"/>
      <c r="H13" s="136"/>
      <c r="I13" s="136"/>
      <c r="J13" s="136"/>
      <c r="K13" s="137"/>
      <c r="L13" s="137"/>
      <c r="M13" s="137"/>
      <c r="N13" s="137"/>
      <c r="O13" s="43" t="e">
        <f>(N13/H13)^(1/6)-1</f>
        <v>#DIV/0!</v>
      </c>
    </row>
    <row r="14" spans="2:15" ht="13.2" customHeight="1">
      <c r="B14" s="114" t="s">
        <v>90</v>
      </c>
      <c r="C14" s="133"/>
      <c r="D14" s="31"/>
      <c r="E14" s="31"/>
      <c r="F14" s="31"/>
      <c r="G14" s="31"/>
      <c r="H14" s="31"/>
      <c r="I14" s="31"/>
      <c r="J14" s="31"/>
      <c r="K14" s="41"/>
      <c r="L14" s="41"/>
      <c r="M14" s="41"/>
      <c r="N14" s="41"/>
      <c r="O14" s="42"/>
    </row>
    <row r="15" spans="2:15" ht="13.2" customHeight="1">
      <c r="B15" s="113" t="s">
        <v>97</v>
      </c>
      <c r="C15" s="136"/>
      <c r="D15" s="136"/>
      <c r="E15" s="136"/>
      <c r="F15" s="136"/>
      <c r="G15" s="136"/>
      <c r="H15" s="136"/>
      <c r="I15" s="136"/>
      <c r="J15" s="136"/>
      <c r="K15" s="137"/>
      <c r="L15" s="137"/>
      <c r="M15" s="137"/>
      <c r="N15" s="137"/>
      <c r="O15" s="43" t="e">
        <f>(N15/H15)^(1/6)-1</f>
        <v>#DIV/0!</v>
      </c>
    </row>
    <row r="16" spans="2:15" ht="13.2" customHeight="1">
      <c r="B16" s="114" t="s">
        <v>90</v>
      </c>
      <c r="C16" s="133"/>
      <c r="D16" s="31"/>
      <c r="E16" s="31"/>
      <c r="F16" s="31"/>
      <c r="G16" s="31"/>
      <c r="H16" s="31"/>
      <c r="I16" s="31"/>
      <c r="J16" s="31"/>
      <c r="K16" s="41"/>
      <c r="L16" s="41"/>
      <c r="M16" s="41"/>
      <c r="N16" s="41"/>
      <c r="O16" s="42"/>
    </row>
    <row r="17" spans="2:15" ht="13.2" customHeight="1">
      <c r="B17" s="113" t="s">
        <v>69</v>
      </c>
      <c r="C17" s="136">
        <f>C9+C11+C13+C15</f>
        <v>0</v>
      </c>
      <c r="D17" s="136">
        <f>D9+D11+D13+D15</f>
        <v>0</v>
      </c>
      <c r="E17" s="136">
        <f>E9+E11+E13+E15</f>
        <v>0</v>
      </c>
      <c r="F17" s="136">
        <f t="shared" ref="F17:K17" si="0">F9+F11+F13+F15</f>
        <v>0</v>
      </c>
      <c r="G17" s="136">
        <f t="shared" si="0"/>
        <v>0</v>
      </c>
      <c r="H17" s="136">
        <f t="shared" si="0"/>
        <v>0</v>
      </c>
      <c r="I17" s="136">
        <f t="shared" si="0"/>
        <v>0</v>
      </c>
      <c r="J17" s="136">
        <f t="shared" si="0"/>
        <v>0</v>
      </c>
      <c r="K17" s="137">
        <f t="shared" si="0"/>
        <v>0</v>
      </c>
      <c r="L17" s="137">
        <f>L9+L11+L13+L15</f>
        <v>0</v>
      </c>
      <c r="M17" s="137">
        <f>M9+M11+M13+M15</f>
        <v>0</v>
      </c>
      <c r="N17" s="137">
        <f>N9+N11+N13+N15</f>
        <v>0</v>
      </c>
      <c r="O17" s="43" t="e">
        <f>(N17/H17)^(1/6)-1</f>
        <v>#DIV/0!</v>
      </c>
    </row>
    <row r="18" spans="2:15" ht="13.2" customHeight="1">
      <c r="B18" s="116" t="s">
        <v>90</v>
      </c>
      <c r="C18" s="133"/>
      <c r="D18" s="31" t="e">
        <f>(D17-C17)/C17</f>
        <v>#DIV/0!</v>
      </c>
      <c r="E18" s="31" t="e">
        <f>(E17-D17)/D17</f>
        <v>#DIV/0!</v>
      </c>
      <c r="F18" s="31" t="e">
        <f>(F17-E17)/E17</f>
        <v>#DIV/0!</v>
      </c>
      <c r="G18" s="31" t="e">
        <f t="shared" ref="G18:N18" si="1">(G17-F17)/F17</f>
        <v>#DIV/0!</v>
      </c>
      <c r="H18" s="31" t="e">
        <f t="shared" si="1"/>
        <v>#DIV/0!</v>
      </c>
      <c r="I18" s="31" t="e">
        <f t="shared" si="1"/>
        <v>#DIV/0!</v>
      </c>
      <c r="J18" s="31" t="e">
        <f t="shared" si="1"/>
        <v>#DIV/0!</v>
      </c>
      <c r="K18" s="41" t="e">
        <f t="shared" si="1"/>
        <v>#DIV/0!</v>
      </c>
      <c r="L18" s="41" t="e">
        <f t="shared" si="1"/>
        <v>#DIV/0!</v>
      </c>
      <c r="M18" s="41" t="e">
        <f t="shared" si="1"/>
        <v>#DIV/0!</v>
      </c>
      <c r="N18" s="41" t="e">
        <f t="shared" si="1"/>
        <v>#DIV/0!</v>
      </c>
      <c r="O18" s="44"/>
    </row>
    <row r="19" spans="2:15" ht="13.2" customHeight="1">
      <c r="B19" s="21"/>
      <c r="C19" s="21"/>
      <c r="D19" s="21"/>
      <c r="E19" s="157"/>
      <c r="F19" s="138"/>
      <c r="G19" s="139"/>
      <c r="H19" s="139"/>
      <c r="I19" s="139"/>
    </row>
    <row r="20" spans="2:15" ht="13.2" customHeight="1">
      <c r="F20" s="156"/>
      <c r="G20" s="158"/>
      <c r="H20" s="158"/>
    </row>
    <row r="21" spans="2:15">
      <c r="G21" s="56"/>
      <c r="I21" s="155"/>
    </row>
    <row r="25" spans="2:15">
      <c r="H25" s="155"/>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O27"/>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5" ht="13.2" customHeight="1"/>
    <row r="2" spans="2:15" ht="17.399999999999999">
      <c r="B2" s="30" t="str">
        <f>Introduction!B2</f>
        <v>LightCounting Wireless Infrastructure Shares, Size &amp; Forecast - 3Q22</v>
      </c>
      <c r="C2" s="30"/>
      <c r="D2" s="30"/>
      <c r="E2" s="30"/>
    </row>
    <row r="3" spans="2:15" ht="15">
      <c r="B3" s="235" t="str">
        <f>Introduction!B3</f>
        <v>December 2022 - Sample template for illustrative purposes only</v>
      </c>
      <c r="C3" s="29"/>
      <c r="D3" s="29"/>
      <c r="E3" s="29"/>
    </row>
    <row r="4" spans="2:15" ht="13.2" customHeight="1">
      <c r="B4" s="29"/>
      <c r="C4" s="29"/>
      <c r="D4" s="29"/>
      <c r="E4" s="29"/>
    </row>
    <row r="5" spans="2:15" ht="15.6">
      <c r="B5" s="83" t="s">
        <v>95</v>
      </c>
      <c r="C5" s="28"/>
      <c r="D5" s="28"/>
      <c r="E5" s="28"/>
      <c r="F5" s="27"/>
    </row>
    <row r="6" spans="2:15" ht="13.2" customHeight="1">
      <c r="E6" s="56"/>
    </row>
    <row r="7" spans="2:15" ht="13.2" customHeight="1">
      <c r="B7" s="25" t="s">
        <v>94</v>
      </c>
      <c r="C7" s="25"/>
      <c r="D7" s="25"/>
      <c r="E7" s="25"/>
      <c r="O7" s="38" t="s">
        <v>93</v>
      </c>
    </row>
    <row r="8" spans="2:15" ht="13.2" customHeight="1">
      <c r="B8" s="15" t="s">
        <v>88</v>
      </c>
      <c r="C8" s="24">
        <v>2016</v>
      </c>
      <c r="D8" s="24">
        <v>2017</v>
      </c>
      <c r="E8" s="24">
        <v>2018</v>
      </c>
      <c r="F8" s="24">
        <v>2019</v>
      </c>
      <c r="G8" s="24">
        <v>2020</v>
      </c>
      <c r="H8" s="24">
        <v>2021</v>
      </c>
      <c r="I8" s="24">
        <v>2022</v>
      </c>
      <c r="J8" s="24">
        <v>2023</v>
      </c>
      <c r="K8" s="24">
        <v>2024</v>
      </c>
      <c r="L8" s="24">
        <v>2025</v>
      </c>
      <c r="M8" s="24">
        <v>2026</v>
      </c>
      <c r="N8" s="24">
        <v>2027</v>
      </c>
      <c r="O8" s="118" t="s">
        <v>238</v>
      </c>
    </row>
    <row r="9" spans="2:15" ht="13.2" customHeight="1">
      <c r="B9" s="113" t="s">
        <v>89</v>
      </c>
      <c r="C9" s="124"/>
      <c r="D9" s="124"/>
      <c r="E9" s="124"/>
      <c r="F9" s="124"/>
      <c r="G9" s="124"/>
      <c r="H9" s="124"/>
      <c r="I9" s="124"/>
      <c r="J9" s="124"/>
      <c r="K9" s="124"/>
      <c r="L9" s="124"/>
      <c r="M9" s="124"/>
      <c r="N9" s="124"/>
      <c r="O9" s="39" t="e">
        <f>(N9/H9)^(1/6)-1</f>
        <v>#DIV/0!</v>
      </c>
    </row>
    <row r="10" spans="2:15" ht="13.2" customHeight="1">
      <c r="B10" s="114" t="s">
        <v>90</v>
      </c>
      <c r="C10" s="133"/>
      <c r="D10" s="31"/>
      <c r="E10" s="134"/>
      <c r="F10" s="31"/>
      <c r="G10" s="31"/>
      <c r="H10" s="31"/>
      <c r="I10" s="31"/>
      <c r="J10" s="31"/>
      <c r="K10" s="41"/>
      <c r="L10" s="41"/>
      <c r="M10" s="41"/>
      <c r="N10" s="41"/>
      <c r="O10" s="42"/>
    </row>
    <row r="11" spans="2:15" ht="13.2" customHeight="1">
      <c r="B11" s="113" t="s">
        <v>91</v>
      </c>
      <c r="C11" s="124"/>
      <c r="D11" s="124"/>
      <c r="E11" s="124"/>
      <c r="F11" s="124"/>
      <c r="G11" s="124"/>
      <c r="H11" s="124"/>
      <c r="I11" s="124"/>
      <c r="J11" s="124"/>
      <c r="K11" s="135"/>
      <c r="L11" s="135"/>
      <c r="M11" s="135"/>
      <c r="N11" s="135"/>
      <c r="O11" s="43" t="e">
        <f>(N11/H11)^(1/6)-1</f>
        <v>#DIV/0!</v>
      </c>
    </row>
    <row r="12" spans="2:15" ht="13.2" customHeight="1">
      <c r="B12" s="114" t="s">
        <v>90</v>
      </c>
      <c r="C12" s="37"/>
      <c r="D12" s="31"/>
      <c r="E12" s="31"/>
      <c r="F12" s="31"/>
      <c r="G12" s="31"/>
      <c r="H12" s="31"/>
      <c r="I12" s="31"/>
      <c r="J12" s="31"/>
      <c r="K12" s="41"/>
      <c r="L12" s="41"/>
      <c r="M12" s="41"/>
      <c r="N12" s="41"/>
      <c r="O12" s="42"/>
    </row>
    <row r="13" spans="2:15" ht="13.2" customHeight="1">
      <c r="B13" s="113" t="s">
        <v>92</v>
      </c>
      <c r="C13" s="124"/>
      <c r="D13" s="124"/>
      <c r="E13" s="124"/>
      <c r="F13" s="124"/>
      <c r="G13" s="124"/>
      <c r="H13" s="124"/>
      <c r="I13" s="124"/>
      <c r="J13" s="124"/>
      <c r="K13" s="135"/>
      <c r="L13" s="135"/>
      <c r="M13" s="135"/>
      <c r="N13" s="135"/>
      <c r="O13" s="43" t="e">
        <f>(N13/H13)^(1/6)-1</f>
        <v>#DIV/0!</v>
      </c>
    </row>
    <row r="14" spans="2:15" ht="13.2" customHeight="1">
      <c r="B14" s="114" t="s">
        <v>90</v>
      </c>
      <c r="C14" s="37"/>
      <c r="D14" s="31"/>
      <c r="E14" s="31"/>
      <c r="F14" s="31"/>
      <c r="G14" s="31"/>
      <c r="H14" s="31"/>
      <c r="I14" s="31"/>
      <c r="J14" s="31"/>
      <c r="K14" s="41"/>
      <c r="L14" s="41"/>
      <c r="M14" s="41"/>
      <c r="N14" s="41"/>
      <c r="O14" s="42"/>
    </row>
    <row r="15" spans="2:15" ht="13.2" customHeight="1">
      <c r="B15" s="113" t="s">
        <v>97</v>
      </c>
      <c r="C15" s="124"/>
      <c r="D15" s="124"/>
      <c r="E15" s="124"/>
      <c r="F15" s="124"/>
      <c r="G15" s="124"/>
      <c r="H15" s="124"/>
      <c r="I15" s="124"/>
      <c r="J15" s="124"/>
      <c r="K15" s="124"/>
      <c r="L15" s="124"/>
      <c r="M15" s="124"/>
      <c r="N15" s="124"/>
      <c r="O15" s="43" t="e">
        <f>(N15/H15)^(1/6)-1</f>
        <v>#DIV/0!</v>
      </c>
    </row>
    <row r="16" spans="2:15" ht="13.2" customHeight="1">
      <c r="B16" s="114" t="s">
        <v>90</v>
      </c>
      <c r="C16" s="37"/>
      <c r="D16" s="31"/>
      <c r="E16" s="31"/>
      <c r="F16" s="31"/>
      <c r="G16" s="31"/>
      <c r="H16" s="31"/>
      <c r="I16" s="31"/>
      <c r="J16" s="31"/>
      <c r="K16" s="41"/>
      <c r="L16" s="41"/>
      <c r="M16" s="41"/>
      <c r="N16" s="41"/>
      <c r="O16" s="42"/>
    </row>
    <row r="17" spans="2:15" ht="13.2" customHeight="1">
      <c r="B17" s="113" t="s">
        <v>69</v>
      </c>
      <c r="C17" s="124">
        <f>C9+C11+C13+C15</f>
        <v>0</v>
      </c>
      <c r="D17" s="124">
        <f>D9+D11+D13+D15</f>
        <v>0</v>
      </c>
      <c r="E17" s="124">
        <f>E9+E11+E13+E15</f>
        <v>0</v>
      </c>
      <c r="F17" s="124">
        <f t="shared" ref="F17:K17" si="0">F9+F11+F13+F15</f>
        <v>0</v>
      </c>
      <c r="G17" s="124">
        <f t="shared" si="0"/>
        <v>0</v>
      </c>
      <c r="H17" s="124">
        <f t="shared" si="0"/>
        <v>0</v>
      </c>
      <c r="I17" s="124">
        <f t="shared" si="0"/>
        <v>0</v>
      </c>
      <c r="J17" s="124">
        <f>J9+J11+J13+J15</f>
        <v>0</v>
      </c>
      <c r="K17" s="135">
        <f t="shared" si="0"/>
        <v>0</v>
      </c>
      <c r="L17" s="135">
        <f>L9+L11+L13+L15</f>
        <v>0</v>
      </c>
      <c r="M17" s="135">
        <f>M9+M11+M13+M15</f>
        <v>0</v>
      </c>
      <c r="N17" s="135">
        <f>N9+N11+N13+N15</f>
        <v>0</v>
      </c>
      <c r="O17" s="43" t="e">
        <f>(N17/H17)^(1/6)-1</f>
        <v>#DIV/0!</v>
      </c>
    </row>
    <row r="18" spans="2:15" ht="13.2" customHeight="1">
      <c r="B18" s="116" t="s">
        <v>90</v>
      </c>
      <c r="C18" s="37"/>
      <c r="D18" s="31" t="e">
        <f>(D17-C17)/C17</f>
        <v>#DIV/0!</v>
      </c>
      <c r="E18" s="31" t="e">
        <f>(E17-D17)/D17</f>
        <v>#DIV/0!</v>
      </c>
      <c r="F18" s="31" t="e">
        <f>(F17-E17)/E17</f>
        <v>#DIV/0!</v>
      </c>
      <c r="G18" s="31" t="e">
        <f t="shared" ref="G18:N18" si="1">(G17-F17)/F17</f>
        <v>#DIV/0!</v>
      </c>
      <c r="H18" s="31" t="e">
        <f t="shared" si="1"/>
        <v>#DIV/0!</v>
      </c>
      <c r="I18" s="31" t="e">
        <f t="shared" si="1"/>
        <v>#DIV/0!</v>
      </c>
      <c r="J18" s="31" t="e">
        <f t="shared" si="1"/>
        <v>#DIV/0!</v>
      </c>
      <c r="K18" s="41" t="e">
        <f t="shared" si="1"/>
        <v>#DIV/0!</v>
      </c>
      <c r="L18" s="41" t="e">
        <f t="shared" si="1"/>
        <v>#DIV/0!</v>
      </c>
      <c r="M18" s="41" t="e">
        <f t="shared" si="1"/>
        <v>#DIV/0!</v>
      </c>
      <c r="N18" s="41" t="e">
        <f t="shared" si="1"/>
        <v>#DIV/0!</v>
      </c>
      <c r="O18" s="44"/>
    </row>
    <row r="19" spans="2:15" ht="13.2" customHeight="1">
      <c r="B19" s="21"/>
      <c r="C19" s="21"/>
      <c r="D19" s="21"/>
      <c r="E19" s="157"/>
      <c r="F19" s="154"/>
      <c r="G19" s="154"/>
      <c r="H19" s="154"/>
    </row>
    <row r="20" spans="2:15" ht="13.2" customHeight="1">
      <c r="F20" s="156"/>
      <c r="G20" s="156"/>
      <c r="H20" s="156"/>
      <c r="I20" s="155"/>
    </row>
    <row r="21" spans="2:15" ht="13.2" customHeight="1">
      <c r="B21" s="25" t="s">
        <v>114</v>
      </c>
      <c r="C21" s="25"/>
      <c r="D21" s="25"/>
      <c r="E21" s="25"/>
      <c r="O21" s="63"/>
    </row>
    <row r="22" spans="2:15" ht="13.2" customHeight="1">
      <c r="B22" s="15" t="s">
        <v>88</v>
      </c>
      <c r="C22" s="24">
        <v>2016</v>
      </c>
      <c r="D22" s="24">
        <v>2017</v>
      </c>
      <c r="E22" s="24">
        <v>2018</v>
      </c>
      <c r="F22" s="24">
        <v>2019</v>
      </c>
      <c r="G22" s="24">
        <v>2020</v>
      </c>
      <c r="H22" s="24">
        <v>2021</v>
      </c>
      <c r="I22" s="24">
        <v>2022</v>
      </c>
      <c r="J22" s="24">
        <v>2023</v>
      </c>
      <c r="K22" s="24">
        <v>2024</v>
      </c>
      <c r="L22" s="24">
        <v>2025</v>
      </c>
      <c r="M22" s="24">
        <v>2026</v>
      </c>
      <c r="N22" s="24">
        <v>2027</v>
      </c>
      <c r="O22" s="64"/>
    </row>
    <row r="23" spans="2:15" ht="13.2" customHeight="1">
      <c r="B23" s="5" t="s">
        <v>89</v>
      </c>
      <c r="C23" s="31" t="e">
        <f>C9/EPC!C9</f>
        <v>#DIV/0!</v>
      </c>
      <c r="D23" s="31" t="e">
        <f>D9/EPC!D9</f>
        <v>#DIV/0!</v>
      </c>
      <c r="E23" s="31" t="e">
        <f>E9/EPC!E9</f>
        <v>#DIV/0!</v>
      </c>
      <c r="F23" s="31" t="e">
        <f>F9/EPC!F9</f>
        <v>#DIV/0!</v>
      </c>
      <c r="G23" s="31" t="e">
        <f>G9/EPC!G9</f>
        <v>#DIV/0!</v>
      </c>
      <c r="H23" s="31" t="e">
        <f>H9/EPC!H9</f>
        <v>#DIV/0!</v>
      </c>
      <c r="I23" s="31" t="e">
        <f>I9/EPC!I9</f>
        <v>#DIV/0!</v>
      </c>
      <c r="J23" s="31" t="e">
        <f>J9/EPC!J9</f>
        <v>#DIV/0!</v>
      </c>
      <c r="K23" s="31" t="e">
        <f>K9/EPC!K9</f>
        <v>#DIV/0!</v>
      </c>
      <c r="L23" s="31" t="e">
        <f>L9/EPC!L9</f>
        <v>#DIV/0!</v>
      </c>
      <c r="M23" s="31" t="e">
        <f>M9/EPC!M9</f>
        <v>#DIV/0!</v>
      </c>
      <c r="N23" s="31" t="e">
        <f>N9/EPC!N9</f>
        <v>#DIV/0!</v>
      </c>
      <c r="O23" s="65"/>
    </row>
    <row r="24" spans="2:15" ht="13.2" customHeight="1">
      <c r="B24" s="5" t="s">
        <v>91</v>
      </c>
      <c r="C24" s="31" t="e">
        <f>C11/EPC!C11</f>
        <v>#DIV/0!</v>
      </c>
      <c r="D24" s="31" t="e">
        <f>D11/EPC!D11</f>
        <v>#DIV/0!</v>
      </c>
      <c r="E24" s="31" t="e">
        <f>E11/EPC!E11</f>
        <v>#DIV/0!</v>
      </c>
      <c r="F24" s="31" t="e">
        <f>F11/EPC!F11</f>
        <v>#DIV/0!</v>
      </c>
      <c r="G24" s="31" t="e">
        <f>G11/EPC!G11</f>
        <v>#DIV/0!</v>
      </c>
      <c r="H24" s="31" t="e">
        <f>H11/EPC!H11</f>
        <v>#DIV/0!</v>
      </c>
      <c r="I24" s="31" t="e">
        <f>I11/EPC!I11</f>
        <v>#DIV/0!</v>
      </c>
      <c r="J24" s="31" t="e">
        <f>J11/EPC!J11</f>
        <v>#DIV/0!</v>
      </c>
      <c r="K24" s="31" t="e">
        <f>K11/EPC!K11</f>
        <v>#DIV/0!</v>
      </c>
      <c r="L24" s="31" t="e">
        <f>L11/EPC!L11</f>
        <v>#DIV/0!</v>
      </c>
      <c r="M24" s="31" t="e">
        <f>M11/EPC!M11</f>
        <v>#DIV/0!</v>
      </c>
      <c r="N24" s="31" t="e">
        <f>N11/EPC!N11</f>
        <v>#DIV/0!</v>
      </c>
      <c r="O24" s="65"/>
    </row>
    <row r="25" spans="2:15" ht="13.2" customHeight="1">
      <c r="B25" s="5" t="s">
        <v>92</v>
      </c>
      <c r="C25" s="31" t="e">
        <f>C13/EPC!C13</f>
        <v>#DIV/0!</v>
      </c>
      <c r="D25" s="31" t="e">
        <f>D13/EPC!D13</f>
        <v>#DIV/0!</v>
      </c>
      <c r="E25" s="31" t="e">
        <f>E13/EPC!E13</f>
        <v>#DIV/0!</v>
      </c>
      <c r="F25" s="31" t="e">
        <f>F13/EPC!F13</f>
        <v>#DIV/0!</v>
      </c>
      <c r="G25" s="31" t="e">
        <f>G13/EPC!G13</f>
        <v>#DIV/0!</v>
      </c>
      <c r="H25" s="31" t="e">
        <f>H13/EPC!H13</f>
        <v>#DIV/0!</v>
      </c>
      <c r="I25" s="31" t="e">
        <f>I13/EPC!I13</f>
        <v>#DIV/0!</v>
      </c>
      <c r="J25" s="31" t="e">
        <f>J13/EPC!J13</f>
        <v>#DIV/0!</v>
      </c>
      <c r="K25" s="31" t="e">
        <f>K13/EPC!K13</f>
        <v>#DIV/0!</v>
      </c>
      <c r="L25" s="31" t="e">
        <f>L13/EPC!L13</f>
        <v>#DIV/0!</v>
      </c>
      <c r="M25" s="31" t="e">
        <f>M13/EPC!M13</f>
        <v>#DIV/0!</v>
      </c>
      <c r="N25" s="31" t="e">
        <f>N13/EPC!N13</f>
        <v>#DIV/0!</v>
      </c>
      <c r="O25" s="65"/>
    </row>
    <row r="26" spans="2:15" ht="13.2" customHeight="1">
      <c r="B26" s="5" t="s">
        <v>97</v>
      </c>
      <c r="C26" s="31" t="e">
        <f>C15/EPC!C15</f>
        <v>#DIV/0!</v>
      </c>
      <c r="D26" s="31" t="e">
        <f>D15/EPC!D15</f>
        <v>#DIV/0!</v>
      </c>
      <c r="E26" s="31" t="e">
        <f>E15/EPC!E15</f>
        <v>#DIV/0!</v>
      </c>
      <c r="F26" s="31" t="e">
        <f>F15/EPC!F15</f>
        <v>#DIV/0!</v>
      </c>
      <c r="G26" s="31" t="e">
        <f>G15/EPC!G15</f>
        <v>#DIV/0!</v>
      </c>
      <c r="H26" s="31" t="e">
        <f>H15/EPC!H15</f>
        <v>#DIV/0!</v>
      </c>
      <c r="I26" s="31" t="e">
        <f>I15/EPC!I15</f>
        <v>#DIV/0!</v>
      </c>
      <c r="J26" s="31" t="e">
        <f>J15/EPC!J15</f>
        <v>#DIV/0!</v>
      </c>
      <c r="K26" s="31" t="e">
        <f>K15/EPC!K15</f>
        <v>#DIV/0!</v>
      </c>
      <c r="L26" s="31" t="e">
        <f>L15/EPC!L15</f>
        <v>#DIV/0!</v>
      </c>
      <c r="M26" s="31" t="e">
        <f>M15/EPC!M15</f>
        <v>#DIV/0!</v>
      </c>
      <c r="N26" s="31" t="e">
        <f>N15/EPC!N15</f>
        <v>#DIV/0!</v>
      </c>
      <c r="O26" s="65"/>
    </row>
    <row r="27" spans="2:15" ht="13.2" customHeight="1">
      <c r="B27" s="5" t="s">
        <v>69</v>
      </c>
      <c r="C27" s="31" t="e">
        <f>C17/EPC!C17</f>
        <v>#DIV/0!</v>
      </c>
      <c r="D27" s="31" t="e">
        <f>D17/EPC!D17</f>
        <v>#DIV/0!</v>
      </c>
      <c r="E27" s="31" t="e">
        <f>E17/EPC!E17</f>
        <v>#DIV/0!</v>
      </c>
      <c r="F27" s="31" t="e">
        <f>F17/EPC!F17</f>
        <v>#DIV/0!</v>
      </c>
      <c r="G27" s="31" t="e">
        <f>G17/EPC!G17</f>
        <v>#DIV/0!</v>
      </c>
      <c r="H27" s="31" t="e">
        <f>H17/EPC!H17</f>
        <v>#DIV/0!</v>
      </c>
      <c r="I27" s="31" t="e">
        <f>I17/EPC!I17</f>
        <v>#DIV/0!</v>
      </c>
      <c r="J27" s="31" t="e">
        <f>J17/EPC!J17</f>
        <v>#DIV/0!</v>
      </c>
      <c r="K27" s="31" t="e">
        <f>K17/EPC!K17</f>
        <v>#DIV/0!</v>
      </c>
      <c r="L27" s="31" t="e">
        <f>L17/EPC!L17</f>
        <v>#DIV/0!</v>
      </c>
      <c r="M27" s="31" t="e">
        <f>M17/EPC!M17</f>
        <v>#DIV/0!</v>
      </c>
      <c r="N27" s="31" t="e">
        <f>N17/EPC!N17</f>
        <v>#DIV/0!</v>
      </c>
      <c r="O27" s="65"/>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AB10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7" width="11.6640625" style="1" customWidth="1"/>
    <col min="18" max="18" width="8.6640625" style="1"/>
    <col min="19" max="19" width="20.6640625" style="1" customWidth="1"/>
    <col min="20" max="24" width="11.6640625" style="1" customWidth="1"/>
    <col min="25" max="27" width="8.6640625" style="1"/>
    <col min="28" max="28" width="9.5546875" style="1" customWidth="1"/>
    <col min="29" max="16384" width="8.6640625" style="1"/>
  </cols>
  <sheetData>
    <row r="1" spans="2:28" ht="13.2" customHeight="1"/>
    <row r="2" spans="2:28" ht="17.399999999999999">
      <c r="B2" s="30" t="str">
        <f>Introduction!B2</f>
        <v>LightCounting Wireless Infrastructure Shares, Size &amp; Forecast - 3Q22</v>
      </c>
    </row>
    <row r="3" spans="2:28" ht="15">
      <c r="B3" s="235" t="str">
        <f>Introduction!B3</f>
        <v>December 2022 - Sample template for illustrative purposes only</v>
      </c>
      <c r="AB3" s="96"/>
    </row>
    <row r="4" spans="2:28" ht="13.2" customHeight="1">
      <c r="B4" s="29"/>
      <c r="AB4" s="96"/>
    </row>
    <row r="5" spans="2:28" ht="15.6">
      <c r="B5" s="83" t="s">
        <v>85</v>
      </c>
      <c r="C5" s="27"/>
    </row>
    <row r="6" spans="2:28">
      <c r="B6" s="1" t="s">
        <v>86</v>
      </c>
    </row>
    <row r="7" spans="2:28" ht="13.2" customHeight="1"/>
    <row r="8" spans="2:28" ht="13.2" customHeight="1">
      <c r="B8" s="25" t="s">
        <v>146</v>
      </c>
      <c r="S8" s="25" t="s">
        <v>116</v>
      </c>
      <c r="U8" s="66"/>
    </row>
    <row r="9" spans="2:28" ht="13.2" customHeight="1">
      <c r="B9" s="15" t="s">
        <v>6</v>
      </c>
      <c r="C9" s="24" t="s">
        <v>72</v>
      </c>
      <c r="D9" s="24" t="s">
        <v>73</v>
      </c>
      <c r="E9" s="24" t="s">
        <v>74</v>
      </c>
      <c r="F9" s="24" t="s">
        <v>75</v>
      </c>
      <c r="G9" s="24" t="s">
        <v>76</v>
      </c>
      <c r="H9" s="24" t="s">
        <v>77</v>
      </c>
      <c r="I9" s="24" t="s">
        <v>78</v>
      </c>
      <c r="J9" s="24" t="s">
        <v>79</v>
      </c>
      <c r="K9" s="24" t="s">
        <v>80</v>
      </c>
      <c r="L9" s="24" t="s">
        <v>81</v>
      </c>
      <c r="M9" s="24" t="s">
        <v>229</v>
      </c>
      <c r="N9" s="24" t="s">
        <v>230</v>
      </c>
      <c r="O9" s="24" t="s">
        <v>242</v>
      </c>
      <c r="P9" s="24" t="s">
        <v>254</v>
      </c>
      <c r="Q9" s="24" t="s">
        <v>256</v>
      </c>
      <c r="S9" s="33" t="str">
        <f>B9</f>
        <v>Vendor</v>
      </c>
      <c r="T9" s="24">
        <v>2019</v>
      </c>
      <c r="U9" s="24">
        <v>2020</v>
      </c>
      <c r="V9" s="24">
        <v>2021</v>
      </c>
      <c r="W9" s="147"/>
      <c r="X9" s="147"/>
    </row>
    <row r="10" spans="2:28" ht="13.2" customHeight="1">
      <c r="B10" s="5" t="s">
        <v>9</v>
      </c>
      <c r="C10" s="130"/>
      <c r="D10" s="130"/>
      <c r="E10" s="130"/>
      <c r="F10" s="130"/>
      <c r="G10" s="130"/>
      <c r="H10" s="130"/>
      <c r="I10" s="130"/>
      <c r="J10" s="130"/>
      <c r="K10" s="130"/>
      <c r="L10" s="130"/>
      <c r="M10" s="130"/>
      <c r="N10" s="130"/>
      <c r="O10" s="130"/>
      <c r="P10" s="130"/>
      <c r="Q10" s="130"/>
      <c r="S10" s="36" t="str">
        <f t="shared" ref="S10:S17" si="0">B10</f>
        <v>Cisco</v>
      </c>
      <c r="T10" s="126">
        <f>SUM(C10:F10)</f>
        <v>0</v>
      </c>
      <c r="U10" s="126">
        <f>SUM(G10:J10)</f>
        <v>0</v>
      </c>
      <c r="V10" s="126">
        <f t="shared" ref="V10:V17" si="1">SUM(K10:N10)</f>
        <v>0</v>
      </c>
      <c r="W10" s="205"/>
      <c r="X10" s="205"/>
    </row>
    <row r="11" spans="2:28" ht="13.2" customHeight="1">
      <c r="B11" s="5" t="s">
        <v>11</v>
      </c>
      <c r="C11" s="130"/>
      <c r="D11" s="130"/>
      <c r="E11" s="130"/>
      <c r="F11" s="130"/>
      <c r="G11" s="130"/>
      <c r="H11" s="130"/>
      <c r="I11" s="130"/>
      <c r="J11" s="130"/>
      <c r="K11" s="130"/>
      <c r="L11" s="130"/>
      <c r="M11" s="130"/>
      <c r="N11" s="130"/>
      <c r="O11" s="130"/>
      <c r="P11" s="130"/>
      <c r="Q11" s="130"/>
      <c r="S11" s="36" t="str">
        <f t="shared" si="0"/>
        <v>Ericsson</v>
      </c>
      <c r="T11" s="126">
        <f t="shared" ref="T11:T17" si="2">SUM(C11:F11)</f>
        <v>0</v>
      </c>
      <c r="U11" s="126">
        <f t="shared" ref="U11:U17" si="3">SUM(G11:J11)</f>
        <v>0</v>
      </c>
      <c r="V11" s="126">
        <f t="shared" si="1"/>
        <v>0</v>
      </c>
      <c r="W11" s="205"/>
      <c r="X11" s="205"/>
    </row>
    <row r="12" spans="2:28" ht="13.2" customHeight="1">
      <c r="B12" s="5" t="s">
        <v>17</v>
      </c>
      <c r="C12" s="130"/>
      <c r="D12" s="130"/>
      <c r="E12" s="130"/>
      <c r="F12" s="130"/>
      <c r="G12" s="130"/>
      <c r="H12" s="130"/>
      <c r="I12" s="130"/>
      <c r="J12" s="130"/>
      <c r="K12" s="130"/>
      <c r="L12" s="130"/>
      <c r="M12" s="130"/>
      <c r="N12" s="130"/>
      <c r="O12" s="130"/>
      <c r="P12" s="130"/>
      <c r="Q12" s="130"/>
      <c r="S12" s="36" t="str">
        <f t="shared" si="0"/>
        <v>Huawei</v>
      </c>
      <c r="T12" s="126">
        <f t="shared" si="2"/>
        <v>0</v>
      </c>
      <c r="U12" s="126">
        <f t="shared" si="3"/>
        <v>0</v>
      </c>
      <c r="V12" s="126">
        <f t="shared" si="1"/>
        <v>0</v>
      </c>
      <c r="W12" s="205"/>
      <c r="X12" s="205"/>
    </row>
    <row r="13" spans="2:28" ht="13.2" customHeight="1">
      <c r="B13" s="5" t="s">
        <v>20</v>
      </c>
      <c r="C13" s="130"/>
      <c r="D13" s="130"/>
      <c r="E13" s="130"/>
      <c r="F13" s="130"/>
      <c r="G13" s="130"/>
      <c r="H13" s="130"/>
      <c r="I13" s="130"/>
      <c r="J13" s="130"/>
      <c r="K13" s="130"/>
      <c r="L13" s="130"/>
      <c r="M13" s="130"/>
      <c r="N13" s="234"/>
      <c r="O13" s="130"/>
      <c r="P13" s="130"/>
      <c r="Q13" s="130"/>
      <c r="S13" s="36" t="str">
        <f t="shared" si="0"/>
        <v>Mavenir</v>
      </c>
      <c r="T13" s="126">
        <f t="shared" si="2"/>
        <v>0</v>
      </c>
      <c r="U13" s="126">
        <f t="shared" si="3"/>
        <v>0</v>
      </c>
      <c r="V13" s="126">
        <f t="shared" si="1"/>
        <v>0</v>
      </c>
      <c r="W13" s="205"/>
      <c r="X13" s="205"/>
    </row>
    <row r="14" spans="2:28" ht="13.2" customHeight="1">
      <c r="B14" s="5" t="s">
        <v>18</v>
      </c>
      <c r="C14" s="130"/>
      <c r="D14" s="130"/>
      <c r="E14" s="130"/>
      <c r="F14" s="130"/>
      <c r="G14" s="130"/>
      <c r="H14" s="130"/>
      <c r="I14" s="130"/>
      <c r="J14" s="130"/>
      <c r="K14" s="130"/>
      <c r="L14" s="130"/>
      <c r="M14" s="130"/>
      <c r="N14" s="130"/>
      <c r="O14" s="130"/>
      <c r="P14" s="130"/>
      <c r="Q14" s="130"/>
      <c r="S14" s="36" t="str">
        <f t="shared" si="0"/>
        <v>Nokia</v>
      </c>
      <c r="T14" s="126">
        <f t="shared" si="2"/>
        <v>0</v>
      </c>
      <c r="U14" s="126">
        <f t="shared" si="3"/>
        <v>0</v>
      </c>
      <c r="V14" s="126">
        <f t="shared" si="1"/>
        <v>0</v>
      </c>
      <c r="W14" s="205"/>
      <c r="X14" s="205"/>
    </row>
    <row r="15" spans="2:28" ht="13.2" customHeight="1">
      <c r="B15" s="5" t="s">
        <v>22</v>
      </c>
      <c r="C15" s="130"/>
      <c r="D15" s="130"/>
      <c r="E15" s="130"/>
      <c r="F15" s="130"/>
      <c r="G15" s="130"/>
      <c r="H15" s="130"/>
      <c r="I15" s="130"/>
      <c r="J15" s="130"/>
      <c r="K15" s="130"/>
      <c r="L15" s="130"/>
      <c r="M15" s="130"/>
      <c r="N15" s="130"/>
      <c r="O15" s="130"/>
      <c r="P15" s="130"/>
      <c r="Q15" s="130"/>
      <c r="S15" s="36" t="str">
        <f t="shared" si="0"/>
        <v>Samsung</v>
      </c>
      <c r="T15" s="126">
        <f t="shared" si="2"/>
        <v>0</v>
      </c>
      <c r="U15" s="126">
        <f t="shared" si="3"/>
        <v>0</v>
      </c>
      <c r="V15" s="126">
        <f t="shared" si="1"/>
        <v>0</v>
      </c>
      <c r="W15" s="205"/>
      <c r="X15" s="205"/>
    </row>
    <row r="16" spans="2:28" ht="13.2" customHeight="1">
      <c r="B16" s="5" t="s">
        <v>27</v>
      </c>
      <c r="C16" s="130"/>
      <c r="D16" s="130"/>
      <c r="E16" s="130"/>
      <c r="F16" s="130"/>
      <c r="G16" s="130"/>
      <c r="H16" s="130"/>
      <c r="I16" s="130"/>
      <c r="J16" s="130"/>
      <c r="K16" s="130"/>
      <c r="L16" s="130"/>
      <c r="M16" s="130"/>
      <c r="N16" s="130"/>
      <c r="O16" s="130"/>
      <c r="P16" s="130"/>
      <c r="Q16" s="130"/>
      <c r="S16" s="36" t="str">
        <f t="shared" si="0"/>
        <v>ZTE</v>
      </c>
      <c r="T16" s="126">
        <f t="shared" si="2"/>
        <v>0</v>
      </c>
      <c r="U16" s="126">
        <f t="shared" si="3"/>
        <v>0</v>
      </c>
      <c r="V16" s="126">
        <f t="shared" si="1"/>
        <v>0</v>
      </c>
      <c r="W16" s="205"/>
      <c r="X16" s="205"/>
    </row>
    <row r="17" spans="2:24" ht="13.2" customHeight="1">
      <c r="B17" s="5" t="s">
        <v>82</v>
      </c>
      <c r="C17" s="130"/>
      <c r="D17" s="130"/>
      <c r="E17" s="130"/>
      <c r="F17" s="130"/>
      <c r="G17" s="130"/>
      <c r="H17" s="130"/>
      <c r="I17" s="130"/>
      <c r="J17" s="130"/>
      <c r="K17" s="130"/>
      <c r="L17" s="130"/>
      <c r="M17" s="130"/>
      <c r="N17" s="130"/>
      <c r="O17" s="130"/>
      <c r="P17" s="130"/>
      <c r="Q17" s="130"/>
      <c r="S17" s="36" t="str">
        <f t="shared" si="0"/>
        <v>Other</v>
      </c>
      <c r="T17" s="126">
        <f t="shared" si="2"/>
        <v>0</v>
      </c>
      <c r="U17" s="126">
        <f t="shared" si="3"/>
        <v>0</v>
      </c>
      <c r="V17" s="126">
        <f t="shared" si="1"/>
        <v>0</v>
      </c>
      <c r="W17" s="205"/>
      <c r="X17" s="205"/>
    </row>
    <row r="18" spans="2:24" ht="13.2" customHeight="1">
      <c r="B18" s="5" t="s">
        <v>69</v>
      </c>
      <c r="C18" s="125">
        <f t="shared" ref="C18:J18" si="4">SUM(C10:C17)</f>
        <v>0</v>
      </c>
      <c r="D18" s="125">
        <f t="shared" si="4"/>
        <v>0</v>
      </c>
      <c r="E18" s="125">
        <f t="shared" si="4"/>
        <v>0</v>
      </c>
      <c r="F18" s="125">
        <f t="shared" si="4"/>
        <v>0</v>
      </c>
      <c r="G18" s="125">
        <f t="shared" si="4"/>
        <v>0</v>
      </c>
      <c r="H18" s="125">
        <f t="shared" si="4"/>
        <v>0</v>
      </c>
      <c r="I18" s="125">
        <f t="shared" ref="I18" si="5">SUM(I10:I17)</f>
        <v>0</v>
      </c>
      <c r="J18" s="125">
        <f t="shared" si="4"/>
        <v>0</v>
      </c>
      <c r="K18" s="125">
        <f t="shared" ref="K18:P18" si="6">SUM(K10:K17)</f>
        <v>0</v>
      </c>
      <c r="L18" s="125">
        <f t="shared" si="6"/>
        <v>0</v>
      </c>
      <c r="M18" s="125">
        <f t="shared" si="6"/>
        <v>0</v>
      </c>
      <c r="N18" s="125">
        <f t="shared" si="6"/>
        <v>0</v>
      </c>
      <c r="O18" s="125">
        <f t="shared" si="6"/>
        <v>0</v>
      </c>
      <c r="P18" s="125">
        <f t="shared" si="6"/>
        <v>0</v>
      </c>
      <c r="Q18" s="125">
        <f t="shared" ref="Q18" si="7">SUM(Q10:Q17)</f>
        <v>0</v>
      </c>
      <c r="S18" s="5" t="s">
        <v>69</v>
      </c>
      <c r="T18" s="127">
        <f>SUM(T10:T17)</f>
        <v>0</v>
      </c>
      <c r="U18" s="127">
        <f>SUM(U10:U17)</f>
        <v>0</v>
      </c>
      <c r="V18" s="127">
        <f>SUM(V10:V17)</f>
        <v>0</v>
      </c>
      <c r="W18" s="206"/>
      <c r="X18" s="206"/>
    </row>
    <row r="19" spans="2:24" ht="13.2" customHeight="1">
      <c r="B19" s="1" t="s">
        <v>155</v>
      </c>
      <c r="C19" s="131"/>
      <c r="D19" s="131"/>
      <c r="E19" s="131"/>
      <c r="F19" s="131"/>
      <c r="G19" s="131"/>
      <c r="H19" s="131"/>
      <c r="I19" s="131"/>
      <c r="J19" s="131"/>
      <c r="K19" s="131"/>
      <c r="L19" s="131"/>
      <c r="M19" s="131"/>
      <c r="N19" s="56"/>
      <c r="O19" s="131"/>
      <c r="P19" s="131"/>
      <c r="Q19" s="204"/>
      <c r="T19" s="155"/>
      <c r="U19" s="155"/>
    </row>
    <row r="20" spans="2:24" ht="13.2" customHeight="1">
      <c r="H20" s="155"/>
      <c r="L20" s="155"/>
      <c r="M20" s="155"/>
      <c r="O20" s="155"/>
      <c r="P20" s="155"/>
      <c r="Q20" s="155"/>
      <c r="U20" s="211"/>
    </row>
    <row r="21" spans="2:24" ht="13.2" customHeight="1">
      <c r="B21" s="25" t="s">
        <v>115</v>
      </c>
      <c r="F21" s="132"/>
      <c r="S21" s="25" t="s">
        <v>117</v>
      </c>
    </row>
    <row r="22" spans="2:24" ht="13.2" customHeight="1">
      <c r="B22" s="15"/>
      <c r="C22" s="24" t="s">
        <v>72</v>
      </c>
      <c r="D22" s="24" t="s">
        <v>73</v>
      </c>
      <c r="E22" s="24" t="s">
        <v>74</v>
      </c>
      <c r="F22" s="24" t="s">
        <v>75</v>
      </c>
      <c r="G22" s="24" t="s">
        <v>76</v>
      </c>
      <c r="H22" s="24" t="s">
        <v>77</v>
      </c>
      <c r="I22" s="24" t="s">
        <v>78</v>
      </c>
      <c r="J22" s="24" t="s">
        <v>79</v>
      </c>
      <c r="K22" s="24" t="s">
        <v>80</v>
      </c>
      <c r="L22" s="24" t="s">
        <v>81</v>
      </c>
      <c r="M22" s="24" t="s">
        <v>229</v>
      </c>
      <c r="N22" s="24" t="s">
        <v>230</v>
      </c>
      <c r="O22" s="24" t="s">
        <v>242</v>
      </c>
      <c r="P22" s="24" t="s">
        <v>254</v>
      </c>
      <c r="Q22" s="24" t="s">
        <v>256</v>
      </c>
      <c r="S22" s="15"/>
      <c r="T22" s="24">
        <v>2019</v>
      </c>
      <c r="U22" s="24">
        <v>2020</v>
      </c>
      <c r="V22" s="24">
        <v>2021</v>
      </c>
      <c r="W22" s="147"/>
      <c r="X22" s="147"/>
    </row>
    <row r="23" spans="2:24" ht="13.2" customHeight="1">
      <c r="B23" s="5" t="str">
        <f t="shared" ref="B23:B30" si="8">B10</f>
        <v>Cisco</v>
      </c>
      <c r="C23" s="129" t="e">
        <f t="shared" ref="C23:H30" si="9">C10/C$18</f>
        <v>#DIV/0!</v>
      </c>
      <c r="D23" s="129" t="e">
        <f t="shared" si="9"/>
        <v>#DIV/0!</v>
      </c>
      <c r="E23" s="129" t="e">
        <f t="shared" si="9"/>
        <v>#DIV/0!</v>
      </c>
      <c r="F23" s="129" t="e">
        <f t="shared" si="9"/>
        <v>#DIV/0!</v>
      </c>
      <c r="G23" s="129" t="e">
        <f t="shared" si="9"/>
        <v>#DIV/0!</v>
      </c>
      <c r="H23" s="129" t="e">
        <f t="shared" si="9"/>
        <v>#DIV/0!</v>
      </c>
      <c r="I23" s="129" t="e">
        <f t="shared" ref="I23:J23" si="10">I10/I$18</f>
        <v>#DIV/0!</v>
      </c>
      <c r="J23" s="129" t="e">
        <f t="shared" si="10"/>
        <v>#DIV/0!</v>
      </c>
      <c r="K23" s="129" t="e">
        <f t="shared" ref="K23:L30" si="11">K10/K$18</f>
        <v>#DIV/0!</v>
      </c>
      <c r="L23" s="129" t="e">
        <f t="shared" si="11"/>
        <v>#DIV/0!</v>
      </c>
      <c r="M23" s="129" t="e">
        <f t="shared" ref="M23:N23" si="12">M10/M$18</f>
        <v>#DIV/0!</v>
      </c>
      <c r="N23" s="129" t="e">
        <f t="shared" si="12"/>
        <v>#DIV/0!</v>
      </c>
      <c r="O23" s="129" t="e">
        <f t="shared" ref="O23:P23" si="13">O10/O$18</f>
        <v>#DIV/0!</v>
      </c>
      <c r="P23" s="129" t="e">
        <f t="shared" si="13"/>
        <v>#DIV/0!</v>
      </c>
      <c r="Q23" s="129" t="e">
        <f t="shared" ref="Q23" si="14">Q10/Q$18</f>
        <v>#DIV/0!</v>
      </c>
      <c r="S23" s="5" t="str">
        <f t="shared" ref="S23:S30" si="15">S10</f>
        <v>Cisco</v>
      </c>
      <c r="T23" s="129" t="e">
        <f t="shared" ref="T23:U30" si="16">T10/T$18</f>
        <v>#DIV/0!</v>
      </c>
      <c r="U23" s="129" t="e">
        <f t="shared" si="16"/>
        <v>#DIV/0!</v>
      </c>
      <c r="V23" s="129" t="e">
        <f t="shared" ref="V23" si="17">V10/V$18</f>
        <v>#DIV/0!</v>
      </c>
      <c r="W23" s="209"/>
      <c r="X23" s="209"/>
    </row>
    <row r="24" spans="2:24" ht="13.2" customHeight="1">
      <c r="B24" s="5" t="str">
        <f t="shared" si="8"/>
        <v>Ericsson</v>
      </c>
      <c r="C24" s="129" t="e">
        <f t="shared" si="9"/>
        <v>#DIV/0!</v>
      </c>
      <c r="D24" s="129" t="e">
        <f t="shared" si="9"/>
        <v>#DIV/0!</v>
      </c>
      <c r="E24" s="129" t="e">
        <f t="shared" si="9"/>
        <v>#DIV/0!</v>
      </c>
      <c r="F24" s="129" t="e">
        <f t="shared" si="9"/>
        <v>#DIV/0!</v>
      </c>
      <c r="G24" s="129" t="e">
        <f t="shared" si="9"/>
        <v>#DIV/0!</v>
      </c>
      <c r="H24" s="129" t="e">
        <f t="shared" si="9"/>
        <v>#DIV/0!</v>
      </c>
      <c r="I24" s="129" t="e">
        <f t="shared" ref="I24:J24" si="18">I11/I$18</f>
        <v>#DIV/0!</v>
      </c>
      <c r="J24" s="129" t="e">
        <f t="shared" si="18"/>
        <v>#DIV/0!</v>
      </c>
      <c r="K24" s="129" t="e">
        <f t="shared" si="11"/>
        <v>#DIV/0!</v>
      </c>
      <c r="L24" s="129" t="e">
        <f t="shared" si="11"/>
        <v>#DIV/0!</v>
      </c>
      <c r="M24" s="129" t="e">
        <f t="shared" ref="M24:N24" si="19">M11/M$18</f>
        <v>#DIV/0!</v>
      </c>
      <c r="N24" s="129" t="e">
        <f t="shared" si="19"/>
        <v>#DIV/0!</v>
      </c>
      <c r="O24" s="129" t="e">
        <f t="shared" ref="O24:P24" si="20">O11/O$18</f>
        <v>#DIV/0!</v>
      </c>
      <c r="P24" s="129" t="e">
        <f t="shared" si="20"/>
        <v>#DIV/0!</v>
      </c>
      <c r="Q24" s="129" t="e">
        <f t="shared" ref="Q24" si="21">Q11/Q$18</f>
        <v>#DIV/0!</v>
      </c>
      <c r="S24" s="5" t="str">
        <f t="shared" si="15"/>
        <v>Ericsson</v>
      </c>
      <c r="T24" s="129" t="e">
        <f t="shared" si="16"/>
        <v>#DIV/0!</v>
      </c>
      <c r="U24" s="129" t="e">
        <f t="shared" si="16"/>
        <v>#DIV/0!</v>
      </c>
      <c r="V24" s="129" t="e">
        <f t="shared" ref="V24" si="22">V11/V$18</f>
        <v>#DIV/0!</v>
      </c>
      <c r="W24" s="210"/>
      <c r="X24" s="210"/>
    </row>
    <row r="25" spans="2:24" ht="13.2" customHeight="1">
      <c r="B25" s="5" t="str">
        <f t="shared" si="8"/>
        <v>Huawei</v>
      </c>
      <c r="C25" s="129" t="e">
        <f t="shared" si="9"/>
        <v>#DIV/0!</v>
      </c>
      <c r="D25" s="129" t="e">
        <f t="shared" si="9"/>
        <v>#DIV/0!</v>
      </c>
      <c r="E25" s="129" t="e">
        <f t="shared" si="9"/>
        <v>#DIV/0!</v>
      </c>
      <c r="F25" s="129" t="e">
        <f t="shared" si="9"/>
        <v>#DIV/0!</v>
      </c>
      <c r="G25" s="129" t="e">
        <f t="shared" si="9"/>
        <v>#DIV/0!</v>
      </c>
      <c r="H25" s="129" t="e">
        <f t="shared" si="9"/>
        <v>#DIV/0!</v>
      </c>
      <c r="I25" s="129" t="e">
        <f t="shared" ref="I25:J25" si="23">I12/I$18</f>
        <v>#DIV/0!</v>
      </c>
      <c r="J25" s="129" t="e">
        <f t="shared" si="23"/>
        <v>#DIV/0!</v>
      </c>
      <c r="K25" s="129" t="e">
        <f t="shared" si="11"/>
        <v>#DIV/0!</v>
      </c>
      <c r="L25" s="129" t="e">
        <f t="shared" si="11"/>
        <v>#DIV/0!</v>
      </c>
      <c r="M25" s="129" t="e">
        <f t="shared" ref="M25:N25" si="24">M12/M$18</f>
        <v>#DIV/0!</v>
      </c>
      <c r="N25" s="129" t="e">
        <f t="shared" si="24"/>
        <v>#DIV/0!</v>
      </c>
      <c r="O25" s="129" t="e">
        <f t="shared" ref="O25:P25" si="25">O12/O$18</f>
        <v>#DIV/0!</v>
      </c>
      <c r="P25" s="129" t="e">
        <f t="shared" si="25"/>
        <v>#DIV/0!</v>
      </c>
      <c r="Q25" s="129" t="e">
        <f t="shared" ref="Q25" si="26">Q12/Q$18</f>
        <v>#DIV/0!</v>
      </c>
      <c r="S25" s="5" t="str">
        <f t="shared" si="15"/>
        <v>Huawei</v>
      </c>
      <c r="T25" s="129" t="e">
        <f t="shared" si="16"/>
        <v>#DIV/0!</v>
      </c>
      <c r="U25" s="129" t="e">
        <f t="shared" si="16"/>
        <v>#DIV/0!</v>
      </c>
      <c r="V25" s="129" t="e">
        <f t="shared" ref="V25" si="27">V12/V$18</f>
        <v>#DIV/0!</v>
      </c>
      <c r="W25" s="210"/>
      <c r="X25" s="210"/>
    </row>
    <row r="26" spans="2:24" ht="13.2" customHeight="1">
      <c r="B26" s="5" t="str">
        <f t="shared" si="8"/>
        <v>Mavenir</v>
      </c>
      <c r="C26" s="129" t="e">
        <f t="shared" si="9"/>
        <v>#DIV/0!</v>
      </c>
      <c r="D26" s="129" t="e">
        <f t="shared" si="9"/>
        <v>#DIV/0!</v>
      </c>
      <c r="E26" s="129" t="e">
        <f t="shared" si="9"/>
        <v>#DIV/0!</v>
      </c>
      <c r="F26" s="129" t="e">
        <f t="shared" si="9"/>
        <v>#DIV/0!</v>
      </c>
      <c r="G26" s="129" t="e">
        <f t="shared" si="9"/>
        <v>#DIV/0!</v>
      </c>
      <c r="H26" s="129" t="e">
        <f t="shared" si="9"/>
        <v>#DIV/0!</v>
      </c>
      <c r="I26" s="129" t="e">
        <f t="shared" ref="I26:J26" si="28">I13/I$18</f>
        <v>#DIV/0!</v>
      </c>
      <c r="J26" s="129" t="e">
        <f t="shared" si="28"/>
        <v>#DIV/0!</v>
      </c>
      <c r="K26" s="129" t="e">
        <f t="shared" si="11"/>
        <v>#DIV/0!</v>
      </c>
      <c r="L26" s="129" t="e">
        <f t="shared" si="11"/>
        <v>#DIV/0!</v>
      </c>
      <c r="M26" s="129" t="e">
        <f t="shared" ref="M26:N26" si="29">M13/M$18</f>
        <v>#DIV/0!</v>
      </c>
      <c r="N26" s="129" t="e">
        <f t="shared" si="29"/>
        <v>#DIV/0!</v>
      </c>
      <c r="O26" s="129" t="e">
        <f t="shared" ref="O26:P26" si="30">O13/O$18</f>
        <v>#DIV/0!</v>
      </c>
      <c r="P26" s="129" t="e">
        <f t="shared" si="30"/>
        <v>#DIV/0!</v>
      </c>
      <c r="Q26" s="129" t="e">
        <f t="shared" ref="Q26" si="31">Q13/Q$18</f>
        <v>#DIV/0!</v>
      </c>
      <c r="S26" s="5" t="str">
        <f t="shared" si="15"/>
        <v>Mavenir</v>
      </c>
      <c r="T26" s="129" t="e">
        <f t="shared" si="16"/>
        <v>#DIV/0!</v>
      </c>
      <c r="U26" s="129" t="e">
        <f t="shared" si="16"/>
        <v>#DIV/0!</v>
      </c>
      <c r="V26" s="129" t="e">
        <f t="shared" ref="V26" si="32">V13/V$18</f>
        <v>#DIV/0!</v>
      </c>
      <c r="W26" s="210"/>
      <c r="X26" s="210"/>
    </row>
    <row r="27" spans="2:24" ht="13.2" customHeight="1">
      <c r="B27" s="5" t="str">
        <f t="shared" si="8"/>
        <v>Nokia</v>
      </c>
      <c r="C27" s="129" t="e">
        <f t="shared" si="9"/>
        <v>#DIV/0!</v>
      </c>
      <c r="D27" s="129" t="e">
        <f t="shared" si="9"/>
        <v>#DIV/0!</v>
      </c>
      <c r="E27" s="129" t="e">
        <f t="shared" si="9"/>
        <v>#DIV/0!</v>
      </c>
      <c r="F27" s="129" t="e">
        <f t="shared" si="9"/>
        <v>#DIV/0!</v>
      </c>
      <c r="G27" s="129" t="e">
        <f t="shared" si="9"/>
        <v>#DIV/0!</v>
      </c>
      <c r="H27" s="129" t="e">
        <f t="shared" si="9"/>
        <v>#DIV/0!</v>
      </c>
      <c r="I27" s="129" t="e">
        <f t="shared" ref="I27:J27" si="33">I14/I$18</f>
        <v>#DIV/0!</v>
      </c>
      <c r="J27" s="129" t="e">
        <f t="shared" si="33"/>
        <v>#DIV/0!</v>
      </c>
      <c r="K27" s="129" t="e">
        <f t="shared" si="11"/>
        <v>#DIV/0!</v>
      </c>
      <c r="L27" s="129" t="e">
        <f t="shared" si="11"/>
        <v>#DIV/0!</v>
      </c>
      <c r="M27" s="129" t="e">
        <f t="shared" ref="M27:N27" si="34">M14/M$18</f>
        <v>#DIV/0!</v>
      </c>
      <c r="N27" s="129" t="e">
        <f t="shared" si="34"/>
        <v>#DIV/0!</v>
      </c>
      <c r="O27" s="129" t="e">
        <f t="shared" ref="O27:P27" si="35">O14/O$18</f>
        <v>#DIV/0!</v>
      </c>
      <c r="P27" s="129" t="e">
        <f t="shared" si="35"/>
        <v>#DIV/0!</v>
      </c>
      <c r="Q27" s="129" t="e">
        <f t="shared" ref="Q27" si="36">Q14/Q$18</f>
        <v>#DIV/0!</v>
      </c>
      <c r="S27" s="5" t="str">
        <f t="shared" si="15"/>
        <v>Nokia</v>
      </c>
      <c r="T27" s="129" t="e">
        <f t="shared" si="16"/>
        <v>#DIV/0!</v>
      </c>
      <c r="U27" s="129" t="e">
        <f t="shared" si="16"/>
        <v>#DIV/0!</v>
      </c>
      <c r="V27" s="129" t="e">
        <f t="shared" ref="V27" si="37">V14/V$18</f>
        <v>#DIV/0!</v>
      </c>
      <c r="W27" s="210"/>
      <c r="X27" s="210"/>
    </row>
    <row r="28" spans="2:24" ht="13.2" customHeight="1">
      <c r="B28" s="5" t="str">
        <f t="shared" si="8"/>
        <v>Samsung</v>
      </c>
      <c r="C28" s="129" t="e">
        <f t="shared" si="9"/>
        <v>#DIV/0!</v>
      </c>
      <c r="D28" s="129" t="e">
        <f t="shared" si="9"/>
        <v>#DIV/0!</v>
      </c>
      <c r="E28" s="129" t="e">
        <f t="shared" si="9"/>
        <v>#DIV/0!</v>
      </c>
      <c r="F28" s="129" t="e">
        <f t="shared" si="9"/>
        <v>#DIV/0!</v>
      </c>
      <c r="G28" s="129" t="e">
        <f t="shared" si="9"/>
        <v>#DIV/0!</v>
      </c>
      <c r="H28" s="129" t="e">
        <f t="shared" si="9"/>
        <v>#DIV/0!</v>
      </c>
      <c r="I28" s="129" t="e">
        <f t="shared" ref="I28:J28" si="38">I15/I$18</f>
        <v>#DIV/0!</v>
      </c>
      <c r="J28" s="129" t="e">
        <f t="shared" si="38"/>
        <v>#DIV/0!</v>
      </c>
      <c r="K28" s="129" t="e">
        <f t="shared" si="11"/>
        <v>#DIV/0!</v>
      </c>
      <c r="L28" s="129" t="e">
        <f t="shared" si="11"/>
        <v>#DIV/0!</v>
      </c>
      <c r="M28" s="129" t="e">
        <f t="shared" ref="M28:N28" si="39">M15/M$18</f>
        <v>#DIV/0!</v>
      </c>
      <c r="N28" s="129" t="e">
        <f t="shared" si="39"/>
        <v>#DIV/0!</v>
      </c>
      <c r="O28" s="129" t="e">
        <f t="shared" ref="O28:P28" si="40">O15/O$18</f>
        <v>#DIV/0!</v>
      </c>
      <c r="P28" s="129" t="e">
        <f t="shared" si="40"/>
        <v>#DIV/0!</v>
      </c>
      <c r="Q28" s="129" t="e">
        <f t="shared" ref="Q28" si="41">Q15/Q$18</f>
        <v>#DIV/0!</v>
      </c>
      <c r="S28" s="5" t="str">
        <f t="shared" si="15"/>
        <v>Samsung</v>
      </c>
      <c r="T28" s="129" t="e">
        <f t="shared" si="16"/>
        <v>#DIV/0!</v>
      </c>
      <c r="U28" s="129" t="e">
        <f t="shared" si="16"/>
        <v>#DIV/0!</v>
      </c>
      <c r="V28" s="129" t="e">
        <f t="shared" ref="V28" si="42">V15/V$18</f>
        <v>#DIV/0!</v>
      </c>
      <c r="W28" s="210"/>
      <c r="X28" s="210"/>
    </row>
    <row r="29" spans="2:24" ht="13.2" customHeight="1">
      <c r="B29" s="5" t="str">
        <f t="shared" si="8"/>
        <v>ZTE</v>
      </c>
      <c r="C29" s="129" t="e">
        <f t="shared" si="9"/>
        <v>#DIV/0!</v>
      </c>
      <c r="D29" s="129" t="e">
        <f t="shared" si="9"/>
        <v>#DIV/0!</v>
      </c>
      <c r="E29" s="129" t="e">
        <f t="shared" si="9"/>
        <v>#DIV/0!</v>
      </c>
      <c r="F29" s="129" t="e">
        <f t="shared" si="9"/>
        <v>#DIV/0!</v>
      </c>
      <c r="G29" s="129" t="e">
        <f t="shared" si="9"/>
        <v>#DIV/0!</v>
      </c>
      <c r="H29" s="129" t="e">
        <f t="shared" si="9"/>
        <v>#DIV/0!</v>
      </c>
      <c r="I29" s="129" t="e">
        <f t="shared" ref="I29:J29" si="43">I16/I$18</f>
        <v>#DIV/0!</v>
      </c>
      <c r="J29" s="129" t="e">
        <f t="shared" si="43"/>
        <v>#DIV/0!</v>
      </c>
      <c r="K29" s="129" t="e">
        <f t="shared" si="11"/>
        <v>#DIV/0!</v>
      </c>
      <c r="L29" s="129" t="e">
        <f t="shared" si="11"/>
        <v>#DIV/0!</v>
      </c>
      <c r="M29" s="129" t="e">
        <f t="shared" ref="M29:N29" si="44">M16/M$18</f>
        <v>#DIV/0!</v>
      </c>
      <c r="N29" s="129" t="e">
        <f t="shared" si="44"/>
        <v>#DIV/0!</v>
      </c>
      <c r="O29" s="129" t="e">
        <f t="shared" ref="O29:P29" si="45">O16/O$18</f>
        <v>#DIV/0!</v>
      </c>
      <c r="P29" s="129" t="e">
        <f t="shared" si="45"/>
        <v>#DIV/0!</v>
      </c>
      <c r="Q29" s="129" t="e">
        <f t="shared" ref="Q29" si="46">Q16/Q$18</f>
        <v>#DIV/0!</v>
      </c>
      <c r="S29" s="5" t="str">
        <f t="shared" si="15"/>
        <v>ZTE</v>
      </c>
      <c r="T29" s="129" t="e">
        <f t="shared" si="16"/>
        <v>#DIV/0!</v>
      </c>
      <c r="U29" s="129" t="e">
        <f t="shared" si="16"/>
        <v>#DIV/0!</v>
      </c>
      <c r="V29" s="129" t="e">
        <f t="shared" ref="V29" si="47">V16/V$18</f>
        <v>#DIV/0!</v>
      </c>
      <c r="W29" s="210"/>
      <c r="X29" s="210"/>
    </row>
    <row r="30" spans="2:24" ht="13.2" customHeight="1">
      <c r="B30" s="5" t="str">
        <f t="shared" si="8"/>
        <v>Other</v>
      </c>
      <c r="C30" s="129" t="e">
        <f t="shared" si="9"/>
        <v>#DIV/0!</v>
      </c>
      <c r="D30" s="129" t="e">
        <f t="shared" si="9"/>
        <v>#DIV/0!</v>
      </c>
      <c r="E30" s="129" t="e">
        <f t="shared" si="9"/>
        <v>#DIV/0!</v>
      </c>
      <c r="F30" s="129" t="e">
        <f t="shared" si="9"/>
        <v>#DIV/0!</v>
      </c>
      <c r="G30" s="129" t="e">
        <f t="shared" si="9"/>
        <v>#DIV/0!</v>
      </c>
      <c r="H30" s="129" t="e">
        <f t="shared" si="9"/>
        <v>#DIV/0!</v>
      </c>
      <c r="I30" s="129" t="e">
        <f t="shared" ref="I30:J30" si="48">I17/I$18</f>
        <v>#DIV/0!</v>
      </c>
      <c r="J30" s="129" t="e">
        <f t="shared" si="48"/>
        <v>#DIV/0!</v>
      </c>
      <c r="K30" s="129" t="e">
        <f t="shared" si="11"/>
        <v>#DIV/0!</v>
      </c>
      <c r="L30" s="129" t="e">
        <f t="shared" si="11"/>
        <v>#DIV/0!</v>
      </c>
      <c r="M30" s="129" t="e">
        <f t="shared" ref="M30:N30" si="49">M17/M$18</f>
        <v>#DIV/0!</v>
      </c>
      <c r="N30" s="129" t="e">
        <f t="shared" si="49"/>
        <v>#DIV/0!</v>
      </c>
      <c r="O30" s="129" t="e">
        <f t="shared" ref="O30:P30" si="50">O17/O$18</f>
        <v>#DIV/0!</v>
      </c>
      <c r="P30" s="129" t="e">
        <f t="shared" si="50"/>
        <v>#DIV/0!</v>
      </c>
      <c r="Q30" s="129" t="e">
        <f t="shared" ref="Q30" si="51">Q17/Q$18</f>
        <v>#DIV/0!</v>
      </c>
      <c r="S30" s="5" t="str">
        <f t="shared" si="15"/>
        <v>Other</v>
      </c>
      <c r="T30" s="129" t="e">
        <f t="shared" si="16"/>
        <v>#DIV/0!</v>
      </c>
      <c r="U30" s="129" t="e">
        <f t="shared" si="16"/>
        <v>#DIV/0!</v>
      </c>
      <c r="V30" s="129" t="e">
        <f t="shared" ref="V30" si="52">V17/V$18</f>
        <v>#DIV/0!</v>
      </c>
      <c r="W30" s="210"/>
      <c r="X30" s="210"/>
    </row>
    <row r="31" spans="2:24" ht="13.2" customHeight="1">
      <c r="B31" s="5" t="s">
        <v>69</v>
      </c>
      <c r="C31" s="32" t="e">
        <f t="shared" ref="C31:H31" si="53">SUM(C23:C30)</f>
        <v>#DIV/0!</v>
      </c>
      <c r="D31" s="32" t="e">
        <f t="shared" si="53"/>
        <v>#DIV/0!</v>
      </c>
      <c r="E31" s="32" t="e">
        <f t="shared" si="53"/>
        <v>#DIV/0!</v>
      </c>
      <c r="F31" s="32" t="e">
        <f t="shared" si="53"/>
        <v>#DIV/0!</v>
      </c>
      <c r="G31" s="32" t="e">
        <f t="shared" si="53"/>
        <v>#DIV/0!</v>
      </c>
      <c r="H31" s="32" t="e">
        <f t="shared" si="53"/>
        <v>#DIV/0!</v>
      </c>
      <c r="I31" s="32" t="e">
        <f t="shared" ref="I31:L31" si="54">SUM(I23:I30)</f>
        <v>#DIV/0!</v>
      </c>
      <c r="J31" s="32" t="e">
        <f t="shared" si="54"/>
        <v>#DIV/0!</v>
      </c>
      <c r="K31" s="32" t="e">
        <f>SUM(K23:K30)</f>
        <v>#DIV/0!</v>
      </c>
      <c r="L31" s="32" t="e">
        <f t="shared" si="54"/>
        <v>#DIV/0!</v>
      </c>
      <c r="M31" s="32" t="e">
        <f t="shared" ref="M31:N31" si="55">SUM(M23:M30)</f>
        <v>#DIV/0!</v>
      </c>
      <c r="N31" s="32" t="e">
        <f t="shared" si="55"/>
        <v>#DIV/0!</v>
      </c>
      <c r="O31" s="32" t="e">
        <f t="shared" ref="O31:P31" si="56">SUM(O23:O30)</f>
        <v>#DIV/0!</v>
      </c>
      <c r="P31" s="32" t="e">
        <f t="shared" si="56"/>
        <v>#DIV/0!</v>
      </c>
      <c r="Q31" s="32" t="e">
        <f t="shared" ref="Q31" si="57">SUM(Q23:Q30)</f>
        <v>#DIV/0!</v>
      </c>
      <c r="S31" s="5" t="s">
        <v>69</v>
      </c>
      <c r="T31" s="32" t="e">
        <f>SUM(T23:T30)</f>
        <v>#DIV/0!</v>
      </c>
      <c r="U31" s="32" t="e">
        <f>SUM(U23:U30)</f>
        <v>#DIV/0!</v>
      </c>
      <c r="V31" s="32" t="e">
        <f t="shared" ref="V31" si="58">SUM(V23:V30)</f>
        <v>#DIV/0!</v>
      </c>
      <c r="W31" s="208"/>
      <c r="X31" s="208"/>
    </row>
    <row r="32" spans="2:24" ht="13.2" customHeight="1">
      <c r="C32" s="131"/>
      <c r="D32" s="131"/>
      <c r="E32" s="131"/>
      <c r="F32" s="131"/>
      <c r="G32" s="131"/>
      <c r="H32" s="131"/>
      <c r="I32" s="131"/>
      <c r="J32" s="131"/>
      <c r="K32" s="131"/>
      <c r="L32" s="131"/>
      <c r="M32" s="131"/>
      <c r="N32" s="131"/>
      <c r="O32" s="131"/>
      <c r="P32" s="131"/>
      <c r="Q32" s="131"/>
      <c r="S32" s="56"/>
      <c r="T32" s="131"/>
      <c r="U32" s="131"/>
      <c r="V32" s="131"/>
      <c r="W32" s="131"/>
      <c r="X32" s="131"/>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24" ht="13.2" customHeight="1"/>
    <row r="50" spans="2:24" ht="13.2" customHeight="1"/>
    <row r="51" spans="2:24" ht="13.2" customHeight="1"/>
    <row r="52" spans="2:24" ht="13.2" customHeight="1"/>
    <row r="53" spans="2:24" ht="13.2" customHeight="1"/>
    <row r="54" spans="2:24" ht="15.6">
      <c r="B54" s="83" t="s">
        <v>87</v>
      </c>
      <c r="C54" s="27"/>
    </row>
    <row r="55" spans="2:24" ht="13.2" customHeight="1">
      <c r="B55" s="25" t="s">
        <v>203</v>
      </c>
      <c r="S55" s="25" t="s">
        <v>118</v>
      </c>
      <c r="U55" s="66"/>
    </row>
    <row r="56" spans="2:24" ht="13.2" customHeight="1">
      <c r="B56" s="15" t="s">
        <v>6</v>
      </c>
      <c r="C56" s="24" t="s">
        <v>72</v>
      </c>
      <c r="D56" s="24" t="s">
        <v>73</v>
      </c>
      <c r="E56" s="24" t="s">
        <v>74</v>
      </c>
      <c r="F56" s="24" t="s">
        <v>75</v>
      </c>
      <c r="G56" s="24" t="s">
        <v>76</v>
      </c>
      <c r="H56" s="24" t="s">
        <v>77</v>
      </c>
      <c r="I56" s="24" t="s">
        <v>78</v>
      </c>
      <c r="J56" s="24" t="s">
        <v>79</v>
      </c>
      <c r="K56" s="24" t="s">
        <v>80</v>
      </c>
      <c r="L56" s="24" t="s">
        <v>81</v>
      </c>
      <c r="M56" s="24" t="s">
        <v>229</v>
      </c>
      <c r="N56" s="24" t="s">
        <v>230</v>
      </c>
      <c r="O56" s="24" t="s">
        <v>242</v>
      </c>
      <c r="P56" s="24" t="s">
        <v>254</v>
      </c>
      <c r="Q56" s="24" t="s">
        <v>256</v>
      </c>
      <c r="S56" s="33" t="str">
        <f>B56</f>
        <v>Vendor</v>
      </c>
      <c r="T56" s="24">
        <v>2019</v>
      </c>
      <c r="U56" s="24">
        <v>2020</v>
      </c>
      <c r="V56" s="24">
        <v>2021</v>
      </c>
      <c r="W56" s="147"/>
      <c r="X56" s="147"/>
    </row>
    <row r="57" spans="2:24" ht="13.2" customHeight="1">
      <c r="B57" s="5" t="s">
        <v>9</v>
      </c>
      <c r="C57" s="130"/>
      <c r="D57" s="130"/>
      <c r="E57" s="130"/>
      <c r="F57" s="130"/>
      <c r="G57" s="130"/>
      <c r="H57" s="130"/>
      <c r="I57" s="130"/>
      <c r="J57" s="130"/>
      <c r="K57" s="130"/>
      <c r="L57" s="130"/>
      <c r="M57" s="130"/>
      <c r="N57" s="130"/>
      <c r="O57" s="130"/>
      <c r="P57" s="130"/>
      <c r="Q57" s="130"/>
      <c r="S57" s="36" t="str">
        <f t="shared" ref="S57:S64" si="59">B57</f>
        <v>Cisco</v>
      </c>
      <c r="T57" s="126">
        <f>SUM(C57:F57)</f>
        <v>0</v>
      </c>
      <c r="U57" s="126">
        <f>SUM(G57:J57)</f>
        <v>0</v>
      </c>
      <c r="V57" s="126">
        <f>SUM(K57:N57)</f>
        <v>0</v>
      </c>
      <c r="W57" s="205"/>
      <c r="X57" s="205"/>
    </row>
    <row r="58" spans="2:24" ht="13.2" customHeight="1">
      <c r="B58" s="5" t="s">
        <v>11</v>
      </c>
      <c r="C58" s="130"/>
      <c r="D58" s="130"/>
      <c r="E58" s="130"/>
      <c r="F58" s="130"/>
      <c r="G58" s="130"/>
      <c r="H58" s="130"/>
      <c r="I58" s="130"/>
      <c r="J58" s="130"/>
      <c r="K58" s="130"/>
      <c r="L58" s="130"/>
      <c r="M58" s="130"/>
      <c r="N58" s="130"/>
      <c r="O58" s="130"/>
      <c r="P58" s="130"/>
      <c r="Q58" s="130"/>
      <c r="S58" s="36" t="str">
        <f t="shared" si="59"/>
        <v>Ericsson</v>
      </c>
      <c r="T58" s="126">
        <f t="shared" ref="T58:T64" si="60">SUM(C58:F58)</f>
        <v>0</v>
      </c>
      <c r="U58" s="126">
        <f t="shared" ref="U58:U64" si="61">SUM(G58:J58)</f>
        <v>0</v>
      </c>
      <c r="V58" s="126">
        <f t="shared" ref="V58:V64" si="62">SUM(K58:N58)</f>
        <v>0</v>
      </c>
      <c r="W58" s="205"/>
      <c r="X58" s="205"/>
    </row>
    <row r="59" spans="2:24" ht="13.2" customHeight="1">
      <c r="B59" s="5" t="s">
        <v>17</v>
      </c>
      <c r="C59" s="130"/>
      <c r="D59" s="130"/>
      <c r="E59" s="130"/>
      <c r="F59" s="130"/>
      <c r="G59" s="130"/>
      <c r="H59" s="130"/>
      <c r="I59" s="130"/>
      <c r="J59" s="130"/>
      <c r="K59" s="130"/>
      <c r="L59" s="130"/>
      <c r="M59" s="130"/>
      <c r="N59" s="130"/>
      <c r="O59" s="130"/>
      <c r="P59" s="130"/>
      <c r="Q59" s="130"/>
      <c r="S59" s="36" t="str">
        <f t="shared" si="59"/>
        <v>Huawei</v>
      </c>
      <c r="T59" s="126">
        <f t="shared" si="60"/>
        <v>0</v>
      </c>
      <c r="U59" s="126">
        <f t="shared" si="61"/>
        <v>0</v>
      </c>
      <c r="V59" s="126">
        <f t="shared" si="62"/>
        <v>0</v>
      </c>
      <c r="W59" s="205"/>
      <c r="X59" s="205"/>
    </row>
    <row r="60" spans="2:24" ht="13.2" customHeight="1">
      <c r="B60" s="5" t="s">
        <v>20</v>
      </c>
      <c r="C60" s="130"/>
      <c r="D60" s="130"/>
      <c r="E60" s="130"/>
      <c r="F60" s="130"/>
      <c r="G60" s="130"/>
      <c r="H60" s="130"/>
      <c r="I60" s="130"/>
      <c r="J60" s="130"/>
      <c r="K60" s="130"/>
      <c r="L60" s="130"/>
      <c r="M60" s="130"/>
      <c r="N60" s="130"/>
      <c r="O60" s="130"/>
      <c r="P60" s="130"/>
      <c r="Q60" s="130"/>
      <c r="S60" s="36" t="str">
        <f t="shared" si="59"/>
        <v>Mavenir</v>
      </c>
      <c r="T60" s="126">
        <f t="shared" si="60"/>
        <v>0</v>
      </c>
      <c r="U60" s="126">
        <f t="shared" si="61"/>
        <v>0</v>
      </c>
      <c r="V60" s="126">
        <f t="shared" si="62"/>
        <v>0</v>
      </c>
      <c r="W60" s="205"/>
      <c r="X60" s="205"/>
    </row>
    <row r="61" spans="2:24" ht="13.2" customHeight="1">
      <c r="B61" s="5" t="s">
        <v>18</v>
      </c>
      <c r="C61" s="130"/>
      <c r="D61" s="130"/>
      <c r="E61" s="130"/>
      <c r="F61" s="130"/>
      <c r="G61" s="130"/>
      <c r="H61" s="130"/>
      <c r="I61" s="130"/>
      <c r="J61" s="130"/>
      <c r="K61" s="130"/>
      <c r="L61" s="130"/>
      <c r="M61" s="130"/>
      <c r="N61" s="130"/>
      <c r="O61" s="130"/>
      <c r="P61" s="130"/>
      <c r="Q61" s="130"/>
      <c r="S61" s="36" t="str">
        <f t="shared" si="59"/>
        <v>Nokia</v>
      </c>
      <c r="T61" s="126">
        <f t="shared" si="60"/>
        <v>0</v>
      </c>
      <c r="U61" s="126">
        <f t="shared" si="61"/>
        <v>0</v>
      </c>
      <c r="V61" s="126">
        <f>SUM(K61:N61)</f>
        <v>0</v>
      </c>
      <c r="W61" s="205"/>
      <c r="X61" s="205"/>
    </row>
    <row r="62" spans="2:24" ht="13.2" customHeight="1">
      <c r="B62" s="5" t="s">
        <v>22</v>
      </c>
      <c r="C62" s="130"/>
      <c r="D62" s="130"/>
      <c r="E62" s="130"/>
      <c r="F62" s="130"/>
      <c r="G62" s="130"/>
      <c r="H62" s="130"/>
      <c r="I62" s="130"/>
      <c r="J62" s="130"/>
      <c r="K62" s="130"/>
      <c r="L62" s="130"/>
      <c r="M62" s="130"/>
      <c r="N62" s="130"/>
      <c r="O62" s="130"/>
      <c r="P62" s="130"/>
      <c r="Q62" s="130"/>
      <c r="S62" s="36" t="str">
        <f t="shared" si="59"/>
        <v>Samsung</v>
      </c>
      <c r="T62" s="126">
        <f t="shared" si="60"/>
        <v>0</v>
      </c>
      <c r="U62" s="126">
        <f t="shared" si="61"/>
        <v>0</v>
      </c>
      <c r="V62" s="126">
        <f t="shared" si="62"/>
        <v>0</v>
      </c>
      <c r="W62" s="205"/>
      <c r="X62" s="205"/>
    </row>
    <row r="63" spans="2:24" ht="13.2" customHeight="1">
      <c r="B63" s="5" t="s">
        <v>27</v>
      </c>
      <c r="C63" s="130"/>
      <c r="D63" s="130"/>
      <c r="E63" s="130"/>
      <c r="F63" s="130"/>
      <c r="G63" s="130"/>
      <c r="H63" s="130"/>
      <c r="I63" s="130"/>
      <c r="J63" s="130"/>
      <c r="K63" s="130"/>
      <c r="L63" s="130"/>
      <c r="M63" s="130"/>
      <c r="N63" s="130"/>
      <c r="O63" s="130"/>
      <c r="P63" s="130"/>
      <c r="Q63" s="130"/>
      <c r="S63" s="36" t="str">
        <f t="shared" si="59"/>
        <v>ZTE</v>
      </c>
      <c r="T63" s="126">
        <f t="shared" si="60"/>
        <v>0</v>
      </c>
      <c r="U63" s="126">
        <f t="shared" si="61"/>
        <v>0</v>
      </c>
      <c r="V63" s="126">
        <f t="shared" si="62"/>
        <v>0</v>
      </c>
      <c r="W63" s="205"/>
      <c r="X63" s="205"/>
    </row>
    <row r="64" spans="2:24" ht="13.2" customHeight="1">
      <c r="B64" s="5" t="s">
        <v>82</v>
      </c>
      <c r="C64" s="130"/>
      <c r="D64" s="130"/>
      <c r="E64" s="130"/>
      <c r="F64" s="130"/>
      <c r="G64" s="130"/>
      <c r="H64" s="130"/>
      <c r="I64" s="130"/>
      <c r="J64" s="130"/>
      <c r="K64" s="130"/>
      <c r="L64" s="130"/>
      <c r="M64" s="130"/>
      <c r="N64" s="130"/>
      <c r="O64" s="130"/>
      <c r="P64" s="130"/>
      <c r="Q64" s="130"/>
      <c r="S64" s="36" t="str">
        <f t="shared" si="59"/>
        <v>Other</v>
      </c>
      <c r="T64" s="126">
        <f t="shared" si="60"/>
        <v>0</v>
      </c>
      <c r="U64" s="126">
        <f t="shared" si="61"/>
        <v>0</v>
      </c>
      <c r="V64" s="126">
        <f t="shared" si="62"/>
        <v>0</v>
      </c>
      <c r="W64" s="205"/>
      <c r="X64" s="205"/>
    </row>
    <row r="65" spans="2:24" ht="13.2" customHeight="1">
      <c r="B65" s="5" t="s">
        <v>69</v>
      </c>
      <c r="C65" s="125">
        <f t="shared" ref="C65:L65" si="63">SUM(C57:C64)</f>
        <v>0</v>
      </c>
      <c r="D65" s="125">
        <f t="shared" si="63"/>
        <v>0</v>
      </c>
      <c r="E65" s="125">
        <f t="shared" si="63"/>
        <v>0</v>
      </c>
      <c r="F65" s="125">
        <f t="shared" si="63"/>
        <v>0</v>
      </c>
      <c r="G65" s="125">
        <f t="shared" si="63"/>
        <v>0</v>
      </c>
      <c r="H65" s="125">
        <f t="shared" si="63"/>
        <v>0</v>
      </c>
      <c r="I65" s="125">
        <f t="shared" si="63"/>
        <v>0</v>
      </c>
      <c r="J65" s="125">
        <f>SUM(J57:J64)</f>
        <v>0</v>
      </c>
      <c r="K65" s="125">
        <f t="shared" si="63"/>
        <v>0</v>
      </c>
      <c r="L65" s="125">
        <f t="shared" si="63"/>
        <v>0</v>
      </c>
      <c r="M65" s="125">
        <f t="shared" ref="M65:N65" si="64">SUM(M57:M64)</f>
        <v>0</v>
      </c>
      <c r="N65" s="125">
        <f t="shared" si="64"/>
        <v>0</v>
      </c>
      <c r="O65" s="125">
        <f t="shared" ref="O65:P65" si="65">SUM(O57:O64)</f>
        <v>0</v>
      </c>
      <c r="P65" s="125">
        <f t="shared" si="65"/>
        <v>0</v>
      </c>
      <c r="Q65" s="125">
        <f t="shared" ref="Q65" si="66">SUM(Q57:Q64)</f>
        <v>0</v>
      </c>
      <c r="S65" s="5" t="s">
        <v>69</v>
      </c>
      <c r="T65" s="127">
        <f>SUM(T57:T64)</f>
        <v>0</v>
      </c>
      <c r="U65" s="127">
        <f>SUM(U57:U64)</f>
        <v>0</v>
      </c>
      <c r="V65" s="127">
        <f>SUM(V57:V64)</f>
        <v>0</v>
      </c>
      <c r="W65" s="206"/>
      <c r="X65" s="206"/>
    </row>
    <row r="66" spans="2:24" ht="13.2" customHeight="1">
      <c r="B66" s="1" t="str">
        <f>B19</f>
        <v>Other includes Affirmed Networks, Metaswitch both acquired by Microsoft, and NEC</v>
      </c>
      <c r="C66" s="22"/>
      <c r="D66" s="22"/>
      <c r="E66" s="22"/>
      <c r="F66" s="22"/>
      <c r="G66" s="22"/>
      <c r="H66" s="22"/>
      <c r="I66" s="22"/>
      <c r="J66" s="22"/>
      <c r="K66" s="22"/>
      <c r="L66" s="22"/>
      <c r="M66" s="22"/>
      <c r="N66" s="56"/>
      <c r="O66" s="22"/>
      <c r="P66" s="22"/>
      <c r="Q66" s="22"/>
    </row>
    <row r="67" spans="2:24" ht="13.2" customHeight="1">
      <c r="M67" s="184"/>
      <c r="O67" s="184"/>
      <c r="P67" s="184"/>
      <c r="Q67" s="184"/>
    </row>
    <row r="68" spans="2:24" ht="13.2" customHeight="1">
      <c r="B68" s="25" t="s">
        <v>119</v>
      </c>
      <c r="F68" s="26"/>
      <c r="S68" s="25" t="s">
        <v>120</v>
      </c>
    </row>
    <row r="69" spans="2:24" ht="13.2" customHeight="1">
      <c r="B69" s="15"/>
      <c r="C69" s="24" t="s">
        <v>72</v>
      </c>
      <c r="D69" s="24" t="s">
        <v>73</v>
      </c>
      <c r="E69" s="24" t="s">
        <v>74</v>
      </c>
      <c r="F69" s="24" t="s">
        <v>75</v>
      </c>
      <c r="G69" s="24" t="s">
        <v>76</v>
      </c>
      <c r="H69" s="24" t="s">
        <v>77</v>
      </c>
      <c r="I69" s="24" t="s">
        <v>78</v>
      </c>
      <c r="J69" s="24" t="s">
        <v>79</v>
      </c>
      <c r="K69" s="24" t="s">
        <v>80</v>
      </c>
      <c r="L69" s="24" t="s">
        <v>81</v>
      </c>
      <c r="M69" s="24" t="s">
        <v>229</v>
      </c>
      <c r="N69" s="24" t="s">
        <v>230</v>
      </c>
      <c r="O69" s="24" t="s">
        <v>242</v>
      </c>
      <c r="P69" s="24" t="s">
        <v>254</v>
      </c>
      <c r="Q69" s="24" t="s">
        <v>256</v>
      </c>
      <c r="S69" s="15"/>
      <c r="T69" s="24">
        <v>2019</v>
      </c>
      <c r="U69" s="24">
        <v>2020</v>
      </c>
      <c r="V69" s="24">
        <v>2021</v>
      </c>
      <c r="W69" s="147"/>
      <c r="X69" s="147"/>
    </row>
    <row r="70" spans="2:24" ht="13.2" customHeight="1">
      <c r="B70" s="5" t="str">
        <f>B57</f>
        <v>Cisco</v>
      </c>
      <c r="C70" s="129" t="e">
        <f t="shared" ref="C70:H77" si="67">C57/C$65</f>
        <v>#DIV/0!</v>
      </c>
      <c r="D70" s="129" t="e">
        <f t="shared" si="67"/>
        <v>#DIV/0!</v>
      </c>
      <c r="E70" s="129" t="e">
        <f t="shared" si="67"/>
        <v>#DIV/0!</v>
      </c>
      <c r="F70" s="129" t="e">
        <f t="shared" si="67"/>
        <v>#DIV/0!</v>
      </c>
      <c r="G70" s="129" t="e">
        <f t="shared" si="67"/>
        <v>#DIV/0!</v>
      </c>
      <c r="H70" s="129" t="e">
        <f t="shared" si="67"/>
        <v>#DIV/0!</v>
      </c>
      <c r="I70" s="129" t="e">
        <f t="shared" ref="I70:J70" si="68">I57/I$65</f>
        <v>#DIV/0!</v>
      </c>
      <c r="J70" s="129" t="e">
        <f t="shared" si="68"/>
        <v>#DIV/0!</v>
      </c>
      <c r="K70" s="129" t="e">
        <f t="shared" ref="K70:L70" si="69">K57/K$65</f>
        <v>#DIV/0!</v>
      </c>
      <c r="L70" s="129" t="e">
        <f t="shared" si="69"/>
        <v>#DIV/0!</v>
      </c>
      <c r="M70" s="129" t="e">
        <f t="shared" ref="M70:N70" si="70">M57/M$65</f>
        <v>#DIV/0!</v>
      </c>
      <c r="N70" s="129" t="e">
        <f t="shared" si="70"/>
        <v>#DIV/0!</v>
      </c>
      <c r="O70" s="129" t="e">
        <f t="shared" ref="O70:P70" si="71">O57/O$65</f>
        <v>#DIV/0!</v>
      </c>
      <c r="P70" s="129" t="e">
        <f t="shared" si="71"/>
        <v>#DIV/0!</v>
      </c>
      <c r="Q70" s="129" t="e">
        <f t="shared" ref="Q70" si="72">Q57/Q$65</f>
        <v>#DIV/0!</v>
      </c>
      <c r="S70" s="5" t="str">
        <f>S57</f>
        <v>Cisco</v>
      </c>
      <c r="T70" s="129" t="e">
        <f t="shared" ref="T70:U77" si="73">T57/T$65</f>
        <v>#DIV/0!</v>
      </c>
      <c r="U70" s="129" t="e">
        <f t="shared" si="73"/>
        <v>#DIV/0!</v>
      </c>
      <c r="V70" s="129" t="e">
        <f>V57/V$65</f>
        <v>#DIV/0!</v>
      </c>
      <c r="W70" s="209"/>
      <c r="X70" s="209"/>
    </row>
    <row r="71" spans="2:24" ht="13.2" customHeight="1">
      <c r="B71" s="5" t="str">
        <f>B58</f>
        <v>Ericsson</v>
      </c>
      <c r="C71" s="129" t="e">
        <f t="shared" si="67"/>
        <v>#DIV/0!</v>
      </c>
      <c r="D71" s="129" t="e">
        <f t="shared" si="67"/>
        <v>#DIV/0!</v>
      </c>
      <c r="E71" s="129" t="e">
        <f t="shared" si="67"/>
        <v>#DIV/0!</v>
      </c>
      <c r="F71" s="129" t="e">
        <f t="shared" si="67"/>
        <v>#DIV/0!</v>
      </c>
      <c r="G71" s="129" t="e">
        <f t="shared" si="67"/>
        <v>#DIV/0!</v>
      </c>
      <c r="H71" s="129" t="e">
        <f t="shared" si="67"/>
        <v>#DIV/0!</v>
      </c>
      <c r="I71" s="129" t="e">
        <f t="shared" ref="I71:J71" si="74">I58/I$65</f>
        <v>#DIV/0!</v>
      </c>
      <c r="J71" s="129" t="e">
        <f t="shared" si="74"/>
        <v>#DIV/0!</v>
      </c>
      <c r="K71" s="129" t="e">
        <f t="shared" ref="K71:L71" si="75">K58/K$65</f>
        <v>#DIV/0!</v>
      </c>
      <c r="L71" s="129" t="e">
        <f t="shared" si="75"/>
        <v>#DIV/0!</v>
      </c>
      <c r="M71" s="129" t="e">
        <f t="shared" ref="M71:N71" si="76">M58/M$65</f>
        <v>#DIV/0!</v>
      </c>
      <c r="N71" s="129" t="e">
        <f t="shared" si="76"/>
        <v>#DIV/0!</v>
      </c>
      <c r="O71" s="129" t="e">
        <f t="shared" ref="O71:P71" si="77">O58/O$65</f>
        <v>#DIV/0!</v>
      </c>
      <c r="P71" s="129" t="e">
        <f t="shared" si="77"/>
        <v>#DIV/0!</v>
      </c>
      <c r="Q71" s="129" t="e">
        <f t="shared" ref="Q71" si="78">Q58/Q$65</f>
        <v>#DIV/0!</v>
      </c>
      <c r="S71" s="5" t="str">
        <f>S58</f>
        <v>Ericsson</v>
      </c>
      <c r="T71" s="129" t="e">
        <f t="shared" si="73"/>
        <v>#DIV/0!</v>
      </c>
      <c r="U71" s="129" t="e">
        <f t="shared" si="73"/>
        <v>#DIV/0!</v>
      </c>
      <c r="V71" s="129" t="e">
        <f t="shared" ref="V71" si="79">V58/V$65</f>
        <v>#DIV/0!</v>
      </c>
      <c r="W71" s="210"/>
      <c r="X71" s="210"/>
    </row>
    <row r="72" spans="2:24" ht="13.2" customHeight="1">
      <c r="B72" s="5" t="str">
        <f>B59</f>
        <v>Huawei</v>
      </c>
      <c r="C72" s="129" t="e">
        <f t="shared" si="67"/>
        <v>#DIV/0!</v>
      </c>
      <c r="D72" s="129" t="e">
        <f t="shared" si="67"/>
        <v>#DIV/0!</v>
      </c>
      <c r="E72" s="129" t="e">
        <f t="shared" si="67"/>
        <v>#DIV/0!</v>
      </c>
      <c r="F72" s="129" t="e">
        <f t="shared" si="67"/>
        <v>#DIV/0!</v>
      </c>
      <c r="G72" s="129" t="e">
        <f t="shared" si="67"/>
        <v>#DIV/0!</v>
      </c>
      <c r="H72" s="129" t="e">
        <f t="shared" si="67"/>
        <v>#DIV/0!</v>
      </c>
      <c r="I72" s="129" t="e">
        <f t="shared" ref="I72:J72" si="80">I59/I$65</f>
        <v>#DIV/0!</v>
      </c>
      <c r="J72" s="129" t="e">
        <f t="shared" si="80"/>
        <v>#DIV/0!</v>
      </c>
      <c r="K72" s="129" t="e">
        <f t="shared" ref="K72:L72" si="81">K59/K$65</f>
        <v>#DIV/0!</v>
      </c>
      <c r="L72" s="129" t="e">
        <f t="shared" si="81"/>
        <v>#DIV/0!</v>
      </c>
      <c r="M72" s="129" t="e">
        <f t="shared" ref="M72:N72" si="82">M59/M$65</f>
        <v>#DIV/0!</v>
      </c>
      <c r="N72" s="129" t="e">
        <f t="shared" si="82"/>
        <v>#DIV/0!</v>
      </c>
      <c r="O72" s="129" t="e">
        <f t="shared" ref="O72:P72" si="83">O59/O$65</f>
        <v>#DIV/0!</v>
      </c>
      <c r="P72" s="129" t="e">
        <f t="shared" si="83"/>
        <v>#DIV/0!</v>
      </c>
      <c r="Q72" s="129" t="e">
        <f t="shared" ref="Q72" si="84">Q59/Q$65</f>
        <v>#DIV/0!</v>
      </c>
      <c r="S72" s="5" t="str">
        <f>S59</f>
        <v>Huawei</v>
      </c>
      <c r="T72" s="129" t="e">
        <f t="shared" si="73"/>
        <v>#DIV/0!</v>
      </c>
      <c r="U72" s="129" t="e">
        <f t="shared" si="73"/>
        <v>#DIV/0!</v>
      </c>
      <c r="V72" s="129" t="e">
        <f t="shared" ref="V72" si="85">V59/V$65</f>
        <v>#DIV/0!</v>
      </c>
      <c r="W72" s="210"/>
      <c r="X72" s="210"/>
    </row>
    <row r="73" spans="2:24" ht="13.2" customHeight="1">
      <c r="B73" s="5" t="str">
        <f>B60</f>
        <v>Mavenir</v>
      </c>
      <c r="C73" s="129" t="e">
        <f t="shared" si="67"/>
        <v>#DIV/0!</v>
      </c>
      <c r="D73" s="129" t="e">
        <f t="shared" si="67"/>
        <v>#DIV/0!</v>
      </c>
      <c r="E73" s="129" t="e">
        <f t="shared" si="67"/>
        <v>#DIV/0!</v>
      </c>
      <c r="F73" s="129" t="e">
        <f t="shared" si="67"/>
        <v>#DIV/0!</v>
      </c>
      <c r="G73" s="129" t="e">
        <f t="shared" si="67"/>
        <v>#DIV/0!</v>
      </c>
      <c r="H73" s="129" t="e">
        <f t="shared" si="67"/>
        <v>#DIV/0!</v>
      </c>
      <c r="I73" s="129" t="e">
        <f t="shared" ref="I73:J73" si="86">I60/I$65</f>
        <v>#DIV/0!</v>
      </c>
      <c r="J73" s="129" t="e">
        <f t="shared" si="86"/>
        <v>#DIV/0!</v>
      </c>
      <c r="K73" s="129" t="e">
        <f t="shared" ref="K73:L73" si="87">K60/K$65</f>
        <v>#DIV/0!</v>
      </c>
      <c r="L73" s="129" t="e">
        <f t="shared" si="87"/>
        <v>#DIV/0!</v>
      </c>
      <c r="M73" s="129" t="e">
        <f t="shared" ref="M73:N73" si="88">M60/M$65</f>
        <v>#DIV/0!</v>
      </c>
      <c r="N73" s="129" t="e">
        <f t="shared" si="88"/>
        <v>#DIV/0!</v>
      </c>
      <c r="O73" s="129" t="e">
        <f t="shared" ref="O73:P73" si="89">O60/O$65</f>
        <v>#DIV/0!</v>
      </c>
      <c r="P73" s="129" t="e">
        <f t="shared" si="89"/>
        <v>#DIV/0!</v>
      </c>
      <c r="Q73" s="129" t="e">
        <f t="shared" ref="Q73" si="90">Q60/Q$65</f>
        <v>#DIV/0!</v>
      </c>
      <c r="S73" s="5" t="str">
        <f>S60</f>
        <v>Mavenir</v>
      </c>
      <c r="T73" s="129" t="e">
        <f t="shared" si="73"/>
        <v>#DIV/0!</v>
      </c>
      <c r="U73" s="129" t="e">
        <f t="shared" si="73"/>
        <v>#DIV/0!</v>
      </c>
      <c r="V73" s="129" t="e">
        <f t="shared" ref="V73" si="91">V60/V$65</f>
        <v>#DIV/0!</v>
      </c>
      <c r="W73" s="210"/>
      <c r="X73" s="210"/>
    </row>
    <row r="74" spans="2:24" ht="13.2" customHeight="1">
      <c r="B74" s="5" t="str">
        <f t="shared" ref="B74:B77" si="92">B61</f>
        <v>Nokia</v>
      </c>
      <c r="C74" s="129" t="e">
        <f t="shared" si="67"/>
        <v>#DIV/0!</v>
      </c>
      <c r="D74" s="129" t="e">
        <f t="shared" si="67"/>
        <v>#DIV/0!</v>
      </c>
      <c r="E74" s="129" t="e">
        <f t="shared" si="67"/>
        <v>#DIV/0!</v>
      </c>
      <c r="F74" s="129" t="e">
        <f t="shared" si="67"/>
        <v>#DIV/0!</v>
      </c>
      <c r="G74" s="129" t="e">
        <f t="shared" si="67"/>
        <v>#DIV/0!</v>
      </c>
      <c r="H74" s="129" t="e">
        <f t="shared" si="67"/>
        <v>#DIV/0!</v>
      </c>
      <c r="I74" s="129" t="e">
        <f t="shared" ref="I74:J74" si="93">I61/I$65</f>
        <v>#DIV/0!</v>
      </c>
      <c r="J74" s="129" t="e">
        <f t="shared" si="93"/>
        <v>#DIV/0!</v>
      </c>
      <c r="K74" s="129" t="e">
        <f t="shared" ref="K74:L74" si="94">K61/K$65</f>
        <v>#DIV/0!</v>
      </c>
      <c r="L74" s="129" t="e">
        <f t="shared" si="94"/>
        <v>#DIV/0!</v>
      </c>
      <c r="M74" s="129" t="e">
        <f t="shared" ref="M74:N74" si="95">M61/M$65</f>
        <v>#DIV/0!</v>
      </c>
      <c r="N74" s="129" t="e">
        <f t="shared" si="95"/>
        <v>#DIV/0!</v>
      </c>
      <c r="O74" s="129" t="e">
        <f t="shared" ref="O74:P74" si="96">O61/O$65</f>
        <v>#DIV/0!</v>
      </c>
      <c r="P74" s="129" t="e">
        <f t="shared" si="96"/>
        <v>#DIV/0!</v>
      </c>
      <c r="Q74" s="129" t="e">
        <f t="shared" ref="Q74" si="97">Q61/Q$65</f>
        <v>#DIV/0!</v>
      </c>
      <c r="S74" s="5" t="str">
        <f t="shared" ref="S74:S77" si="98">S61</f>
        <v>Nokia</v>
      </c>
      <c r="T74" s="129" t="e">
        <f t="shared" si="73"/>
        <v>#DIV/0!</v>
      </c>
      <c r="U74" s="129" t="e">
        <f t="shared" si="73"/>
        <v>#DIV/0!</v>
      </c>
      <c r="V74" s="129" t="e">
        <f t="shared" ref="V74" si="99">V61/V$65</f>
        <v>#DIV/0!</v>
      </c>
      <c r="W74" s="210"/>
      <c r="X74" s="210"/>
    </row>
    <row r="75" spans="2:24" ht="13.2" customHeight="1">
      <c r="B75" s="5" t="str">
        <f t="shared" si="92"/>
        <v>Samsung</v>
      </c>
      <c r="C75" s="129" t="e">
        <f t="shared" si="67"/>
        <v>#DIV/0!</v>
      </c>
      <c r="D75" s="129" t="e">
        <f t="shared" si="67"/>
        <v>#DIV/0!</v>
      </c>
      <c r="E75" s="129" t="e">
        <f t="shared" si="67"/>
        <v>#DIV/0!</v>
      </c>
      <c r="F75" s="129" t="e">
        <f t="shared" si="67"/>
        <v>#DIV/0!</v>
      </c>
      <c r="G75" s="129" t="e">
        <f t="shared" si="67"/>
        <v>#DIV/0!</v>
      </c>
      <c r="H75" s="129" t="e">
        <f t="shared" si="67"/>
        <v>#DIV/0!</v>
      </c>
      <c r="I75" s="129" t="e">
        <f t="shared" ref="I75:J75" si="100">I62/I$65</f>
        <v>#DIV/0!</v>
      </c>
      <c r="J75" s="129" t="e">
        <f t="shared" si="100"/>
        <v>#DIV/0!</v>
      </c>
      <c r="K75" s="129" t="e">
        <f t="shared" ref="K75:L75" si="101">K62/K$65</f>
        <v>#DIV/0!</v>
      </c>
      <c r="L75" s="129" t="e">
        <f t="shared" si="101"/>
        <v>#DIV/0!</v>
      </c>
      <c r="M75" s="129" t="e">
        <f t="shared" ref="M75:N75" si="102">M62/M$65</f>
        <v>#DIV/0!</v>
      </c>
      <c r="N75" s="129" t="e">
        <f t="shared" si="102"/>
        <v>#DIV/0!</v>
      </c>
      <c r="O75" s="129" t="e">
        <f t="shared" ref="O75:P75" si="103">O62/O$65</f>
        <v>#DIV/0!</v>
      </c>
      <c r="P75" s="129" t="e">
        <f t="shared" si="103"/>
        <v>#DIV/0!</v>
      </c>
      <c r="Q75" s="129" t="e">
        <f t="shared" ref="Q75" si="104">Q62/Q$65</f>
        <v>#DIV/0!</v>
      </c>
      <c r="S75" s="5" t="str">
        <f t="shared" si="98"/>
        <v>Samsung</v>
      </c>
      <c r="T75" s="129" t="e">
        <f t="shared" si="73"/>
        <v>#DIV/0!</v>
      </c>
      <c r="U75" s="129" t="e">
        <f t="shared" si="73"/>
        <v>#DIV/0!</v>
      </c>
      <c r="V75" s="129" t="e">
        <f t="shared" ref="V75" si="105">V62/V$65</f>
        <v>#DIV/0!</v>
      </c>
      <c r="W75" s="210"/>
      <c r="X75" s="210"/>
    </row>
    <row r="76" spans="2:24" ht="13.2" customHeight="1">
      <c r="B76" s="5" t="str">
        <f t="shared" si="92"/>
        <v>ZTE</v>
      </c>
      <c r="C76" s="129" t="e">
        <f t="shared" si="67"/>
        <v>#DIV/0!</v>
      </c>
      <c r="D76" s="129" t="e">
        <f t="shared" si="67"/>
        <v>#DIV/0!</v>
      </c>
      <c r="E76" s="129" t="e">
        <f t="shared" si="67"/>
        <v>#DIV/0!</v>
      </c>
      <c r="F76" s="129" t="e">
        <f t="shared" si="67"/>
        <v>#DIV/0!</v>
      </c>
      <c r="G76" s="129" t="e">
        <f t="shared" si="67"/>
        <v>#DIV/0!</v>
      </c>
      <c r="H76" s="129" t="e">
        <f t="shared" si="67"/>
        <v>#DIV/0!</v>
      </c>
      <c r="I76" s="129" t="e">
        <f t="shared" ref="I76:J76" si="106">I63/I$65</f>
        <v>#DIV/0!</v>
      </c>
      <c r="J76" s="129" t="e">
        <f t="shared" si="106"/>
        <v>#DIV/0!</v>
      </c>
      <c r="K76" s="129" t="e">
        <f t="shared" ref="K76:L76" si="107">K63/K$65</f>
        <v>#DIV/0!</v>
      </c>
      <c r="L76" s="129" t="e">
        <f t="shared" si="107"/>
        <v>#DIV/0!</v>
      </c>
      <c r="M76" s="129" t="e">
        <f t="shared" ref="M76:N76" si="108">M63/M$65</f>
        <v>#DIV/0!</v>
      </c>
      <c r="N76" s="129" t="e">
        <f t="shared" si="108"/>
        <v>#DIV/0!</v>
      </c>
      <c r="O76" s="129" t="e">
        <f t="shared" ref="O76:P76" si="109">O63/O$65</f>
        <v>#DIV/0!</v>
      </c>
      <c r="P76" s="129" t="e">
        <f t="shared" si="109"/>
        <v>#DIV/0!</v>
      </c>
      <c r="Q76" s="129" t="e">
        <f t="shared" ref="Q76" si="110">Q63/Q$65</f>
        <v>#DIV/0!</v>
      </c>
      <c r="S76" s="5" t="str">
        <f t="shared" si="98"/>
        <v>ZTE</v>
      </c>
      <c r="T76" s="129" t="e">
        <f t="shared" si="73"/>
        <v>#DIV/0!</v>
      </c>
      <c r="U76" s="129" t="e">
        <f t="shared" si="73"/>
        <v>#DIV/0!</v>
      </c>
      <c r="V76" s="129" t="e">
        <f t="shared" ref="V76" si="111">V63/V$65</f>
        <v>#DIV/0!</v>
      </c>
      <c r="W76" s="210"/>
      <c r="X76" s="210"/>
    </row>
    <row r="77" spans="2:24" ht="13.2" customHeight="1">
      <c r="B77" s="5" t="str">
        <f t="shared" si="92"/>
        <v>Other</v>
      </c>
      <c r="C77" s="129" t="e">
        <f t="shared" si="67"/>
        <v>#DIV/0!</v>
      </c>
      <c r="D77" s="129" t="e">
        <f t="shared" si="67"/>
        <v>#DIV/0!</v>
      </c>
      <c r="E77" s="129" t="e">
        <f t="shared" si="67"/>
        <v>#DIV/0!</v>
      </c>
      <c r="F77" s="129" t="e">
        <f t="shared" si="67"/>
        <v>#DIV/0!</v>
      </c>
      <c r="G77" s="129" t="e">
        <f t="shared" si="67"/>
        <v>#DIV/0!</v>
      </c>
      <c r="H77" s="129" t="e">
        <f t="shared" si="67"/>
        <v>#DIV/0!</v>
      </c>
      <c r="I77" s="129" t="e">
        <f t="shared" ref="I77:J77" si="112">I64/I$65</f>
        <v>#DIV/0!</v>
      </c>
      <c r="J77" s="129" t="e">
        <f t="shared" si="112"/>
        <v>#DIV/0!</v>
      </c>
      <c r="K77" s="129" t="e">
        <f t="shared" ref="K77:L77" si="113">K64/K$65</f>
        <v>#DIV/0!</v>
      </c>
      <c r="L77" s="129" t="e">
        <f t="shared" si="113"/>
        <v>#DIV/0!</v>
      </c>
      <c r="M77" s="129" t="e">
        <f t="shared" ref="M77:N77" si="114">M64/M$65</f>
        <v>#DIV/0!</v>
      </c>
      <c r="N77" s="129" t="e">
        <f t="shared" si="114"/>
        <v>#DIV/0!</v>
      </c>
      <c r="O77" s="129" t="e">
        <f t="shared" ref="O77:P77" si="115">O64/O$65</f>
        <v>#DIV/0!</v>
      </c>
      <c r="P77" s="129" t="e">
        <f t="shared" si="115"/>
        <v>#DIV/0!</v>
      </c>
      <c r="Q77" s="129" t="e">
        <f t="shared" ref="Q77" si="116">Q64/Q$65</f>
        <v>#DIV/0!</v>
      </c>
      <c r="S77" s="5" t="str">
        <f t="shared" si="98"/>
        <v>Other</v>
      </c>
      <c r="T77" s="129" t="e">
        <f t="shared" si="73"/>
        <v>#DIV/0!</v>
      </c>
      <c r="U77" s="129" t="e">
        <f t="shared" si="73"/>
        <v>#DIV/0!</v>
      </c>
      <c r="V77" s="129" t="e">
        <f t="shared" ref="V77" si="117">V64/V$65</f>
        <v>#DIV/0!</v>
      </c>
      <c r="W77" s="210"/>
      <c r="X77" s="210"/>
    </row>
    <row r="78" spans="2:24" ht="13.2" customHeight="1">
      <c r="B78" s="5" t="s">
        <v>69</v>
      </c>
      <c r="C78" s="32" t="e">
        <f t="shared" ref="C78:H78" si="118">SUM(C70:C77)</f>
        <v>#DIV/0!</v>
      </c>
      <c r="D78" s="32" t="e">
        <f t="shared" si="118"/>
        <v>#DIV/0!</v>
      </c>
      <c r="E78" s="32" t="e">
        <f t="shared" si="118"/>
        <v>#DIV/0!</v>
      </c>
      <c r="F78" s="32" t="e">
        <f t="shared" si="118"/>
        <v>#DIV/0!</v>
      </c>
      <c r="G78" s="32" t="e">
        <f t="shared" si="118"/>
        <v>#DIV/0!</v>
      </c>
      <c r="H78" s="32" t="e">
        <f t="shared" si="118"/>
        <v>#DIV/0!</v>
      </c>
      <c r="I78" s="32" t="e">
        <f t="shared" ref="I78:L78" si="119">SUM(I70:I77)</f>
        <v>#DIV/0!</v>
      </c>
      <c r="J78" s="32" t="e">
        <f t="shared" si="119"/>
        <v>#DIV/0!</v>
      </c>
      <c r="K78" s="32" t="e">
        <f t="shared" si="119"/>
        <v>#DIV/0!</v>
      </c>
      <c r="L78" s="32" t="e">
        <f t="shared" si="119"/>
        <v>#DIV/0!</v>
      </c>
      <c r="M78" s="32" t="e">
        <f t="shared" ref="M78:N78" si="120">SUM(M70:M77)</f>
        <v>#DIV/0!</v>
      </c>
      <c r="N78" s="32" t="e">
        <f t="shared" si="120"/>
        <v>#DIV/0!</v>
      </c>
      <c r="O78" s="32" t="e">
        <f t="shared" ref="O78:P78" si="121">SUM(O70:O77)</f>
        <v>#DIV/0!</v>
      </c>
      <c r="P78" s="32" t="e">
        <f t="shared" si="121"/>
        <v>#DIV/0!</v>
      </c>
      <c r="Q78" s="32" t="e">
        <f t="shared" ref="Q78" si="122">SUM(Q70:Q77)</f>
        <v>#DIV/0!</v>
      </c>
      <c r="S78" s="5" t="s">
        <v>69</v>
      </c>
      <c r="T78" s="32" t="e">
        <f>SUM(T70:T77)</f>
        <v>#DIV/0!</v>
      </c>
      <c r="U78" s="32" t="e">
        <f>SUM(U70:U77)</f>
        <v>#DIV/0!</v>
      </c>
      <c r="V78" s="32" t="e">
        <f t="shared" ref="V78" si="123">SUM(V70:V77)</f>
        <v>#DIV/0!</v>
      </c>
      <c r="W78" s="208"/>
      <c r="X78" s="208"/>
    </row>
    <row r="79" spans="2:24" ht="13.2" customHeight="1">
      <c r="C79" s="22"/>
      <c r="D79" s="22"/>
      <c r="E79" s="22"/>
      <c r="F79" s="22"/>
      <c r="G79" s="22"/>
      <c r="H79" s="22"/>
      <c r="I79" s="22"/>
      <c r="J79" s="22"/>
      <c r="K79" s="22"/>
      <c r="L79" s="22"/>
      <c r="M79" s="22"/>
      <c r="N79" s="22"/>
      <c r="O79" s="22"/>
      <c r="P79" s="22"/>
      <c r="Q79" s="22"/>
      <c r="S79" s="56"/>
      <c r="T79" s="22"/>
      <c r="U79" s="22"/>
      <c r="V79" s="22"/>
      <c r="W79" s="22"/>
      <c r="X79" s="22"/>
    </row>
    <row r="80" spans="2:24"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row r="103" ht="13.2" customHeight="1"/>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Q40"/>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7" ht="13.2" customHeight="1"/>
    <row r="2" spans="2:17" ht="17.399999999999999">
      <c r="B2" s="30" t="str">
        <f>Introduction!B2</f>
        <v>LightCounting Wireless Infrastructure Shares, Size &amp; Forecast - 3Q22</v>
      </c>
      <c r="C2" s="30"/>
      <c r="D2" s="30"/>
      <c r="E2" s="30"/>
    </row>
    <row r="3" spans="2:17" ht="15">
      <c r="B3" s="235" t="str">
        <f>Introduction!B3</f>
        <v>December 2022 - Sample template for illustrative purposes only</v>
      </c>
      <c r="C3" s="29"/>
      <c r="D3" s="29"/>
      <c r="E3" s="29"/>
    </row>
    <row r="4" spans="2:17" ht="13.2" customHeight="1">
      <c r="B4" s="29"/>
      <c r="C4" s="29"/>
      <c r="D4" s="29"/>
      <c r="E4" s="29"/>
    </row>
    <row r="5" spans="2:17" ht="15.6">
      <c r="B5" s="83" t="s">
        <v>106</v>
      </c>
      <c r="C5" s="28"/>
      <c r="D5" s="28"/>
      <c r="E5" s="28"/>
      <c r="F5" s="27"/>
    </row>
    <row r="6" spans="2:17" ht="13.2" customHeight="1">
      <c r="F6" s="56"/>
    </row>
    <row r="7" spans="2:17" ht="13.2" customHeight="1">
      <c r="B7" s="25" t="s">
        <v>132</v>
      </c>
      <c r="C7" s="25"/>
      <c r="D7" s="25"/>
      <c r="E7" s="25"/>
      <c r="O7" s="38" t="s">
        <v>93</v>
      </c>
    </row>
    <row r="8" spans="2:17" ht="13.2" customHeight="1">
      <c r="B8" s="15" t="s">
        <v>88</v>
      </c>
      <c r="C8" s="24">
        <v>2016</v>
      </c>
      <c r="D8" s="24">
        <v>2017</v>
      </c>
      <c r="E8" s="24">
        <v>2018</v>
      </c>
      <c r="F8" s="24">
        <v>2019</v>
      </c>
      <c r="G8" s="24">
        <v>2020</v>
      </c>
      <c r="H8" s="24">
        <v>2021</v>
      </c>
      <c r="I8" s="24">
        <v>2022</v>
      </c>
      <c r="J8" s="24">
        <v>2023</v>
      </c>
      <c r="K8" s="24">
        <v>2024</v>
      </c>
      <c r="L8" s="24">
        <v>2025</v>
      </c>
      <c r="M8" s="24">
        <v>2026</v>
      </c>
      <c r="N8" s="24">
        <v>2027</v>
      </c>
      <c r="O8" s="118" t="s">
        <v>238</v>
      </c>
    </row>
    <row r="9" spans="2:17" ht="13.2" customHeight="1">
      <c r="B9" s="113" t="s">
        <v>89</v>
      </c>
      <c r="C9" s="46"/>
      <c r="D9" s="46"/>
      <c r="E9" s="46"/>
      <c r="F9" s="46"/>
      <c r="G9" s="46"/>
      <c r="H9" s="46"/>
      <c r="I9" s="46"/>
      <c r="J9" s="46"/>
      <c r="K9" s="47"/>
      <c r="L9" s="47"/>
      <c r="M9" s="47"/>
      <c r="N9" s="47"/>
      <c r="O9" s="39"/>
    </row>
    <row r="10" spans="2:17" ht="13.2" customHeight="1">
      <c r="B10" s="114" t="s">
        <v>90</v>
      </c>
      <c r="C10" s="37"/>
      <c r="D10" s="31"/>
      <c r="E10" s="31"/>
      <c r="F10" s="31"/>
      <c r="G10" s="31"/>
      <c r="H10" s="31"/>
      <c r="I10" s="31"/>
      <c r="J10" s="31"/>
      <c r="K10" s="41"/>
      <c r="L10" s="41"/>
      <c r="M10" s="41"/>
      <c r="N10" s="41"/>
      <c r="O10" s="42"/>
    </row>
    <row r="11" spans="2:17" ht="13.2" customHeight="1">
      <c r="B11" s="113" t="s">
        <v>91</v>
      </c>
      <c r="C11" s="46"/>
      <c r="D11" s="46"/>
      <c r="E11" s="46"/>
      <c r="F11" s="46"/>
      <c r="G11" s="46"/>
      <c r="H11" s="46"/>
      <c r="I11" s="46"/>
      <c r="J11" s="46"/>
      <c r="K11" s="47"/>
      <c r="L11" s="47"/>
      <c r="M11" s="47"/>
      <c r="N11" s="47"/>
      <c r="O11" s="43" t="e">
        <f>(N11/H11)^(1/6)-1</f>
        <v>#DIV/0!</v>
      </c>
    </row>
    <row r="12" spans="2:17" ht="13.2" customHeight="1">
      <c r="B12" s="114" t="s">
        <v>90</v>
      </c>
      <c r="C12" s="37"/>
      <c r="D12" s="31"/>
      <c r="E12" s="31"/>
      <c r="F12" s="31"/>
      <c r="G12" s="31"/>
      <c r="H12" s="31"/>
      <c r="I12" s="31"/>
      <c r="J12" s="31"/>
      <c r="K12" s="41"/>
      <c r="L12" s="41"/>
      <c r="M12" s="41"/>
      <c r="N12" s="41"/>
      <c r="O12" s="42"/>
    </row>
    <row r="13" spans="2:17" ht="13.2" customHeight="1">
      <c r="B13" s="113" t="s">
        <v>92</v>
      </c>
      <c r="C13" s="46"/>
      <c r="D13" s="46"/>
      <c r="E13" s="46"/>
      <c r="F13" s="46"/>
      <c r="G13" s="46"/>
      <c r="H13" s="46"/>
      <c r="I13" s="46"/>
      <c r="J13" s="46"/>
      <c r="K13" s="47"/>
      <c r="L13" s="47"/>
      <c r="M13" s="47"/>
      <c r="N13" s="47"/>
      <c r="O13" s="43" t="e">
        <f>(N13/H13)^(1/6)-1</f>
        <v>#DIV/0!</v>
      </c>
      <c r="Q13" s="100"/>
    </row>
    <row r="14" spans="2:17" ht="13.2" customHeight="1">
      <c r="B14" s="114" t="s">
        <v>90</v>
      </c>
      <c r="C14" s="37"/>
      <c r="D14" s="31"/>
      <c r="E14" s="31"/>
      <c r="F14" s="31"/>
      <c r="G14" s="31"/>
      <c r="H14" s="31"/>
      <c r="I14" s="31"/>
      <c r="J14" s="31"/>
      <c r="K14" s="41"/>
      <c r="L14" s="41"/>
      <c r="M14" s="41"/>
      <c r="N14" s="41"/>
      <c r="O14" s="42"/>
      <c r="Q14" s="72"/>
    </row>
    <row r="15" spans="2:17" ht="13.2" customHeight="1">
      <c r="B15" s="113" t="s">
        <v>97</v>
      </c>
      <c r="C15" s="46"/>
      <c r="D15" s="46"/>
      <c r="E15" s="46"/>
      <c r="F15" s="46"/>
      <c r="G15" s="46"/>
      <c r="H15" s="46"/>
      <c r="I15" s="46"/>
      <c r="J15" s="46"/>
      <c r="K15" s="47"/>
      <c r="L15" s="47"/>
      <c r="M15" s="47"/>
      <c r="N15" s="47"/>
      <c r="O15" s="43"/>
      <c r="Q15" s="72"/>
    </row>
    <row r="16" spans="2:17" ht="13.2" customHeight="1">
      <c r="B16" s="114" t="s">
        <v>90</v>
      </c>
      <c r="C16" s="37"/>
      <c r="D16" s="31"/>
      <c r="E16" s="31"/>
      <c r="F16" s="31"/>
      <c r="G16" s="31"/>
      <c r="H16" s="31"/>
      <c r="I16" s="31"/>
      <c r="J16" s="31"/>
      <c r="K16" s="41"/>
      <c r="L16" s="41"/>
      <c r="M16" s="41"/>
      <c r="N16" s="41"/>
      <c r="O16" s="42"/>
    </row>
    <row r="17" spans="2:15" ht="13.2" customHeight="1">
      <c r="B17" s="113" t="s">
        <v>69</v>
      </c>
      <c r="C17" s="46">
        <f>C9+C11+C13+C15</f>
        <v>0</v>
      </c>
      <c r="D17" s="46">
        <f>D9+D11+D13+D15</f>
        <v>0</v>
      </c>
      <c r="E17" s="46">
        <f>E9+E11+E13+E15</f>
        <v>0</v>
      </c>
      <c r="F17" s="46">
        <f t="shared" ref="F17:L17" si="0">F9+F11+F13+F15</f>
        <v>0</v>
      </c>
      <c r="G17" s="46">
        <f>G9+G11+G13+G15</f>
        <v>0</v>
      </c>
      <c r="H17" s="46">
        <f t="shared" si="0"/>
        <v>0</v>
      </c>
      <c r="I17" s="46">
        <f t="shared" si="0"/>
        <v>0</v>
      </c>
      <c r="J17" s="46">
        <f t="shared" si="0"/>
        <v>0</v>
      </c>
      <c r="K17" s="47">
        <f t="shared" si="0"/>
        <v>0</v>
      </c>
      <c r="L17" s="47">
        <f t="shared" si="0"/>
        <v>0</v>
      </c>
      <c r="M17" s="47">
        <f t="shared" ref="M17:N17" si="1">M9+M11+M13+M15</f>
        <v>0</v>
      </c>
      <c r="N17" s="47">
        <f t="shared" si="1"/>
        <v>0</v>
      </c>
      <c r="O17" s="43" t="e">
        <f>(N17/H17)^(1/6)-1</f>
        <v>#DIV/0!</v>
      </c>
    </row>
    <row r="18" spans="2:15" ht="13.2" customHeight="1">
      <c r="B18" s="116" t="s">
        <v>90</v>
      </c>
      <c r="C18" s="37"/>
      <c r="D18" s="31" t="e">
        <f>(D17-C17)/C17</f>
        <v>#DIV/0!</v>
      </c>
      <c r="E18" s="31" t="e">
        <f>(E17-D17)/D17</f>
        <v>#DIV/0!</v>
      </c>
      <c r="F18" s="31" t="e">
        <f>(F17-E17)/E17</f>
        <v>#DIV/0!</v>
      </c>
      <c r="G18" s="31" t="e">
        <f t="shared" ref="G18:K18" si="2">(G17-F17)/F17</f>
        <v>#DIV/0!</v>
      </c>
      <c r="H18" s="31" t="e">
        <f t="shared" si="2"/>
        <v>#DIV/0!</v>
      </c>
      <c r="I18" s="31" t="e">
        <f t="shared" si="2"/>
        <v>#DIV/0!</v>
      </c>
      <c r="J18" s="31" t="e">
        <f t="shared" si="2"/>
        <v>#DIV/0!</v>
      </c>
      <c r="K18" s="41" t="e">
        <f t="shared" si="2"/>
        <v>#DIV/0!</v>
      </c>
      <c r="L18" s="41"/>
      <c r="M18" s="41"/>
      <c r="N18" s="41"/>
      <c r="O18" s="44"/>
    </row>
    <row r="19" spans="2:15" ht="13.2" customHeight="1">
      <c r="B19" s="21"/>
      <c r="C19" s="21"/>
      <c r="D19" s="21"/>
      <c r="E19" s="21"/>
      <c r="F19" s="59"/>
    </row>
    <row r="20" spans="2:15" ht="13.2" customHeight="1">
      <c r="B20" s="25" t="s">
        <v>133</v>
      </c>
      <c r="C20" s="25"/>
      <c r="D20" s="25"/>
      <c r="E20" s="25"/>
      <c r="O20" s="38" t="s">
        <v>93</v>
      </c>
    </row>
    <row r="21" spans="2:15" ht="13.2" customHeight="1">
      <c r="B21" s="15" t="s">
        <v>88</v>
      </c>
      <c r="C21" s="24">
        <v>2016</v>
      </c>
      <c r="D21" s="24">
        <v>2017</v>
      </c>
      <c r="E21" s="24">
        <v>2018</v>
      </c>
      <c r="F21" s="24">
        <v>2019</v>
      </c>
      <c r="G21" s="24">
        <v>2020</v>
      </c>
      <c r="H21" s="24">
        <v>2021</v>
      </c>
      <c r="I21" s="24">
        <v>2022</v>
      </c>
      <c r="J21" s="24">
        <v>2023</v>
      </c>
      <c r="K21" s="24">
        <v>2024</v>
      </c>
      <c r="L21" s="24">
        <v>2025</v>
      </c>
      <c r="M21" s="24">
        <v>2026</v>
      </c>
      <c r="N21" s="24">
        <v>2027</v>
      </c>
      <c r="O21" s="119" t="s">
        <v>238</v>
      </c>
    </row>
    <row r="22" spans="2:15" ht="13.2" customHeight="1">
      <c r="B22" s="113" t="s">
        <v>89</v>
      </c>
      <c r="C22" s="23"/>
      <c r="D22" s="23"/>
      <c r="E22" s="23"/>
      <c r="F22" s="23"/>
      <c r="G22" s="23"/>
      <c r="H22" s="23"/>
      <c r="I22" s="23"/>
      <c r="J22" s="23"/>
      <c r="K22" s="40"/>
      <c r="L22" s="40"/>
      <c r="M22" s="40"/>
      <c r="N22" s="40"/>
      <c r="O22" s="43" t="e">
        <f>(N22/H22)^(1/6)-1</f>
        <v>#DIV/0!</v>
      </c>
    </row>
    <row r="23" spans="2:15" ht="13.2" customHeight="1">
      <c r="B23" s="114" t="s">
        <v>90</v>
      </c>
      <c r="C23" s="37"/>
      <c r="D23" s="31"/>
      <c r="E23" s="31"/>
      <c r="F23" s="31"/>
      <c r="G23" s="31"/>
      <c r="H23" s="31"/>
      <c r="I23" s="31"/>
      <c r="J23" s="31"/>
      <c r="K23" s="41"/>
      <c r="L23" s="41"/>
      <c r="M23" s="41"/>
      <c r="N23" s="41"/>
      <c r="O23" s="42"/>
    </row>
    <row r="24" spans="2:15" ht="13.2" customHeight="1">
      <c r="B24" s="113" t="s">
        <v>91</v>
      </c>
      <c r="C24" s="23"/>
      <c r="D24" s="23"/>
      <c r="E24" s="23"/>
      <c r="F24" s="23"/>
      <c r="G24" s="23"/>
      <c r="H24" s="23"/>
      <c r="I24" s="23"/>
      <c r="J24" s="23"/>
      <c r="K24" s="40"/>
      <c r="L24" s="40"/>
      <c r="M24" s="40"/>
      <c r="N24" s="40"/>
      <c r="O24" s="43" t="e">
        <f>(N24/H24)^(1/6)-1</f>
        <v>#DIV/0!</v>
      </c>
    </row>
    <row r="25" spans="2:15" ht="13.2" customHeight="1">
      <c r="B25" s="114" t="s">
        <v>90</v>
      </c>
      <c r="C25" s="37"/>
      <c r="D25" s="31"/>
      <c r="E25" s="31"/>
      <c r="F25" s="31"/>
      <c r="G25" s="31"/>
      <c r="H25" s="31"/>
      <c r="I25" s="31"/>
      <c r="J25" s="31"/>
      <c r="K25" s="41"/>
      <c r="L25" s="41"/>
      <c r="M25" s="41"/>
      <c r="N25" s="41"/>
      <c r="O25" s="42"/>
    </row>
    <row r="26" spans="2:15" ht="13.2" customHeight="1">
      <c r="B26" s="113" t="s">
        <v>92</v>
      </c>
      <c r="C26" s="23"/>
      <c r="D26" s="23"/>
      <c r="E26" s="23"/>
      <c r="F26" s="23"/>
      <c r="G26" s="23"/>
      <c r="H26" s="23"/>
      <c r="I26" s="23"/>
      <c r="J26" s="23"/>
      <c r="K26" s="40"/>
      <c r="L26" s="40"/>
      <c r="M26" s="40"/>
      <c r="N26" s="40"/>
      <c r="O26" s="43" t="e">
        <f>(N26/H26)^(1/6)-1</f>
        <v>#DIV/0!</v>
      </c>
    </row>
    <row r="27" spans="2:15" ht="13.2" customHeight="1">
      <c r="B27" s="114" t="s">
        <v>90</v>
      </c>
      <c r="C27" s="37"/>
      <c r="D27" s="31"/>
      <c r="E27" s="31"/>
      <c r="F27" s="31"/>
      <c r="G27" s="31"/>
      <c r="H27" s="31"/>
      <c r="I27" s="31"/>
      <c r="J27" s="31"/>
      <c r="K27" s="41"/>
      <c r="L27" s="41"/>
      <c r="M27" s="41"/>
      <c r="N27" s="41"/>
      <c r="O27" s="42"/>
    </row>
    <row r="28" spans="2:15" ht="13.2" customHeight="1">
      <c r="B28" s="113" t="s">
        <v>97</v>
      </c>
      <c r="C28" s="23"/>
      <c r="D28" s="23"/>
      <c r="E28" s="23"/>
      <c r="F28" s="23"/>
      <c r="G28" s="23"/>
      <c r="H28" s="23"/>
      <c r="I28" s="23"/>
      <c r="J28" s="23"/>
      <c r="K28" s="40"/>
      <c r="L28" s="40"/>
      <c r="M28" s="40"/>
      <c r="N28" s="40"/>
      <c r="O28" s="43" t="e">
        <f>(N28/H28)^(1/6)-1</f>
        <v>#DIV/0!</v>
      </c>
    </row>
    <row r="29" spans="2:15" ht="13.2" customHeight="1">
      <c r="B29" s="114" t="s">
        <v>90</v>
      </c>
      <c r="C29" s="37"/>
      <c r="D29" s="31"/>
      <c r="E29" s="31"/>
      <c r="F29" s="31"/>
      <c r="G29" s="31"/>
      <c r="H29" s="31"/>
      <c r="I29" s="31"/>
      <c r="J29" s="31"/>
      <c r="K29" s="41"/>
      <c r="L29" s="41"/>
      <c r="M29" s="41"/>
      <c r="N29" s="41"/>
      <c r="O29" s="42"/>
    </row>
    <row r="30" spans="2:15" ht="13.2" customHeight="1">
      <c r="B30" s="113" t="s">
        <v>69</v>
      </c>
      <c r="C30" s="23">
        <f>C22+C24+C26+C28</f>
        <v>0</v>
      </c>
      <c r="D30" s="23">
        <f>D22+D24+D26+D28</f>
        <v>0</v>
      </c>
      <c r="E30" s="23">
        <f>E22+E24+E26+E28</f>
        <v>0</v>
      </c>
      <c r="F30" s="23">
        <f t="shared" ref="F30:M30" si="3">F22+F24+F26+F28</f>
        <v>0</v>
      </c>
      <c r="G30" s="23">
        <f t="shared" si="3"/>
        <v>0</v>
      </c>
      <c r="H30" s="23">
        <f t="shared" si="3"/>
        <v>0</v>
      </c>
      <c r="I30" s="23">
        <f t="shared" si="3"/>
        <v>0</v>
      </c>
      <c r="J30" s="23">
        <f t="shared" si="3"/>
        <v>0</v>
      </c>
      <c r="K30" s="23">
        <f t="shared" si="3"/>
        <v>0</v>
      </c>
      <c r="L30" s="23">
        <f t="shared" si="3"/>
        <v>0</v>
      </c>
      <c r="M30" s="23">
        <f t="shared" si="3"/>
        <v>0</v>
      </c>
      <c r="N30" s="23">
        <f t="shared" ref="N30" si="4">N22+N24+N26+N28</f>
        <v>0</v>
      </c>
      <c r="O30" s="43" t="e">
        <f>(N30/H30)^(1/6)-1</f>
        <v>#DIV/0!</v>
      </c>
    </row>
    <row r="31" spans="2:15" ht="13.2" customHeight="1">
      <c r="B31" s="116" t="s">
        <v>90</v>
      </c>
      <c r="C31" s="37"/>
      <c r="D31" s="31" t="e">
        <f>(D30-C30)/C30</f>
        <v>#DIV/0!</v>
      </c>
      <c r="E31" s="31" t="e">
        <f>(E30-D30)/D30</f>
        <v>#DIV/0!</v>
      </c>
      <c r="F31" s="31" t="e">
        <f>(F30-E30)/E30</f>
        <v>#DIV/0!</v>
      </c>
      <c r="G31" s="31" t="e">
        <f t="shared" ref="G31:L31" si="5">(G30-F30)/F30</f>
        <v>#DIV/0!</v>
      </c>
      <c r="H31" s="31" t="e">
        <f t="shared" si="5"/>
        <v>#DIV/0!</v>
      </c>
      <c r="I31" s="31" t="e">
        <f t="shared" si="5"/>
        <v>#DIV/0!</v>
      </c>
      <c r="J31" s="31" t="e">
        <f t="shared" si="5"/>
        <v>#DIV/0!</v>
      </c>
      <c r="K31" s="41" t="e">
        <f t="shared" si="5"/>
        <v>#DIV/0!</v>
      </c>
      <c r="L31" s="41" t="e">
        <f t="shared" si="5"/>
        <v>#DIV/0!</v>
      </c>
      <c r="M31" s="41"/>
      <c r="N31" s="41"/>
      <c r="O31" s="44"/>
    </row>
    <row r="32" spans="2:15" ht="13.2" customHeight="1">
      <c r="E32" s="157"/>
      <c r="F32" s="57"/>
      <c r="G32" s="57"/>
      <c r="H32" s="57"/>
      <c r="I32" s="96"/>
      <c r="J32" s="96"/>
      <c r="K32" s="96"/>
      <c r="L32" s="96"/>
    </row>
    <row r="33" spans="2:15" ht="13.2" customHeight="1">
      <c r="B33" s="25" t="s">
        <v>134</v>
      </c>
      <c r="C33" s="25"/>
      <c r="D33" s="25"/>
      <c r="E33" s="25"/>
      <c r="O33" s="60"/>
    </row>
    <row r="34" spans="2:15" ht="13.2" customHeight="1">
      <c r="B34" s="15"/>
      <c r="C34" s="24">
        <v>2016</v>
      </c>
      <c r="D34" s="24">
        <v>2017</v>
      </c>
      <c r="E34" s="24">
        <v>2018</v>
      </c>
      <c r="F34" s="24">
        <v>2019</v>
      </c>
      <c r="G34" s="24">
        <v>2020</v>
      </c>
      <c r="H34" s="24">
        <v>2021</v>
      </c>
      <c r="I34" s="24">
        <v>2022</v>
      </c>
      <c r="J34" s="24">
        <v>2023</v>
      </c>
      <c r="K34" s="24">
        <v>2024</v>
      </c>
      <c r="L34" s="24">
        <v>2025</v>
      </c>
      <c r="M34" s="24">
        <v>2026</v>
      </c>
      <c r="N34" s="24">
        <v>2027</v>
      </c>
      <c r="O34" s="123"/>
    </row>
    <row r="35" spans="2:15" ht="13.2" customHeight="1">
      <c r="B35" s="5" t="s">
        <v>135</v>
      </c>
      <c r="C35" s="31"/>
      <c r="D35" s="31"/>
      <c r="E35" s="31"/>
      <c r="F35" s="31"/>
      <c r="G35" s="31"/>
      <c r="H35" s="31"/>
      <c r="I35" s="31"/>
      <c r="J35" s="31"/>
      <c r="K35" s="41"/>
      <c r="L35" s="31"/>
      <c r="M35" s="31"/>
      <c r="N35" s="31"/>
      <c r="O35" s="62"/>
    </row>
    <row r="36" spans="2:15" ht="13.2" customHeight="1">
      <c r="B36" s="36" t="s">
        <v>136</v>
      </c>
      <c r="C36" s="75"/>
      <c r="D36" s="31"/>
      <c r="E36" s="31"/>
      <c r="F36" s="31"/>
      <c r="G36" s="31"/>
      <c r="H36" s="31"/>
      <c r="I36" s="31"/>
      <c r="J36" s="31"/>
      <c r="K36" s="41"/>
      <c r="L36" s="31"/>
      <c r="M36" s="31"/>
      <c r="N36" s="31"/>
      <c r="O36" s="2"/>
    </row>
    <row r="37" spans="2:15" ht="13.2" customHeight="1">
      <c r="B37" s="37" t="s">
        <v>137</v>
      </c>
      <c r="C37" s="31"/>
      <c r="D37" s="31"/>
      <c r="E37" s="31"/>
      <c r="F37" s="31"/>
      <c r="G37" s="31"/>
      <c r="H37" s="31"/>
      <c r="I37" s="31"/>
      <c r="J37" s="31"/>
      <c r="K37" s="41"/>
      <c r="L37" s="31"/>
      <c r="M37" s="31"/>
      <c r="N37" s="31"/>
      <c r="O37" s="62"/>
    </row>
    <row r="38" spans="2:15" ht="13.2" customHeight="1">
      <c r="B38" s="37" t="s">
        <v>139</v>
      </c>
      <c r="C38" s="75"/>
      <c r="D38" s="31"/>
      <c r="E38" s="31"/>
      <c r="F38" s="31"/>
      <c r="G38" s="31"/>
      <c r="H38" s="31"/>
      <c r="I38" s="31"/>
      <c r="J38" s="31"/>
      <c r="K38" s="41"/>
      <c r="L38" s="31"/>
      <c r="M38" s="31"/>
      <c r="N38" s="31"/>
      <c r="O38" s="2"/>
    </row>
    <row r="39" spans="2:15" ht="13.2" customHeight="1">
      <c r="B39" s="37" t="s">
        <v>138</v>
      </c>
      <c r="C39" s="31"/>
      <c r="D39" s="31"/>
      <c r="E39" s="31"/>
      <c r="F39" s="31"/>
      <c r="G39" s="31"/>
      <c r="H39" s="31"/>
      <c r="I39" s="31"/>
      <c r="J39" s="31"/>
      <c r="K39" s="41"/>
      <c r="L39" s="31"/>
      <c r="M39" s="31"/>
      <c r="N39" s="31"/>
      <c r="O39" s="62"/>
    </row>
    <row r="40" spans="2:15" ht="13.2" customHeight="1">
      <c r="B40" s="5" t="s">
        <v>69</v>
      </c>
      <c r="C40" s="31">
        <f>C35+C37+C38+C39</f>
        <v>0</v>
      </c>
      <c r="D40" s="31">
        <f>D35+D37+D38+D39</f>
        <v>0</v>
      </c>
      <c r="E40" s="31">
        <f t="shared" ref="E40:L40" si="6">E35+E37+E38+E39</f>
        <v>0</v>
      </c>
      <c r="F40" s="31">
        <f>F35+F37+F38+F39</f>
        <v>0</v>
      </c>
      <c r="G40" s="31">
        <f>G35+G37+G38+G39</f>
        <v>0</v>
      </c>
      <c r="H40" s="31">
        <f t="shared" si="6"/>
        <v>0</v>
      </c>
      <c r="I40" s="31">
        <f t="shared" si="6"/>
        <v>0</v>
      </c>
      <c r="J40" s="31">
        <f t="shared" si="6"/>
        <v>0</v>
      </c>
      <c r="K40" s="31">
        <f t="shared" si="6"/>
        <v>0</v>
      </c>
      <c r="L40" s="31">
        <f t="shared" si="6"/>
        <v>0</v>
      </c>
      <c r="M40" s="31">
        <f t="shared" ref="M40:N40" si="7">M35+M37+M38+M39</f>
        <v>0</v>
      </c>
      <c r="N40" s="31">
        <f t="shared" si="7"/>
        <v>0</v>
      </c>
      <c r="O40" s="62"/>
    </row>
  </sheetData>
  <pageMargins left="0.7" right="0.7" top="0.75" bottom="0.75" header="0.3" footer="0.3"/>
  <pageSetup orientation="portrait" r:id="rId1"/>
  <ignoredErrors>
    <ignoredError sqref="F17"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X31"/>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7" width="11.6640625" style="1" customWidth="1"/>
    <col min="18" max="18" width="8.6640625" style="1"/>
    <col min="19" max="19" width="20.6640625" style="1" customWidth="1"/>
    <col min="20" max="24" width="11.6640625" style="1" customWidth="1"/>
    <col min="25" max="16384" width="8.6640625" style="1"/>
  </cols>
  <sheetData>
    <row r="2" spans="2:24" ht="17.399999999999999">
      <c r="B2" s="30" t="str">
        <f>Introduction!B2</f>
        <v>LightCounting Wireless Infrastructure Shares, Size &amp; Forecast - 3Q22</v>
      </c>
    </row>
    <row r="3" spans="2:24" ht="15">
      <c r="B3" s="235" t="str">
        <f>Introduction!B3</f>
        <v>December 2022 - Sample template for illustrative purposes only</v>
      </c>
    </row>
    <row r="4" spans="2:24" ht="13.2" customHeight="1">
      <c r="B4" s="29"/>
    </row>
    <row r="5" spans="2:24" ht="15.6">
      <c r="B5" s="83" t="s">
        <v>110</v>
      </c>
      <c r="C5" s="27"/>
      <c r="G5" s="56"/>
    </row>
    <row r="6" spans="2:24" ht="13.2" customHeight="1"/>
    <row r="7" spans="2:24" ht="13.2" customHeight="1">
      <c r="B7" s="25" t="s">
        <v>142</v>
      </c>
      <c r="S7" s="25" t="s">
        <v>143</v>
      </c>
      <c r="U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229</v>
      </c>
      <c r="N8" s="24" t="s">
        <v>230</v>
      </c>
      <c r="O8" s="24" t="s">
        <v>242</v>
      </c>
      <c r="P8" s="24" t="s">
        <v>254</v>
      </c>
      <c r="Q8" s="24" t="s">
        <v>256</v>
      </c>
      <c r="S8" s="33" t="str">
        <f>B8</f>
        <v>Vendor</v>
      </c>
      <c r="T8" s="24">
        <v>2019</v>
      </c>
      <c r="U8" s="24">
        <v>2020</v>
      </c>
      <c r="V8" s="24">
        <v>2021</v>
      </c>
      <c r="W8" s="147"/>
      <c r="X8" s="147"/>
    </row>
    <row r="9" spans="2:24" ht="13.2" customHeight="1">
      <c r="B9" s="5" t="s">
        <v>11</v>
      </c>
      <c r="C9" s="124"/>
      <c r="D9" s="124"/>
      <c r="E9" s="124"/>
      <c r="F9" s="124"/>
      <c r="G9" s="124"/>
      <c r="H9" s="124"/>
      <c r="I9" s="124"/>
      <c r="J9" s="124"/>
      <c r="K9" s="124"/>
      <c r="L9" s="124"/>
      <c r="M9" s="124"/>
      <c r="N9" s="124"/>
      <c r="O9" s="124"/>
      <c r="P9" s="124"/>
      <c r="Q9" s="124"/>
      <c r="S9" s="36" t="str">
        <f t="shared" ref="S9:S16" si="0">B9</f>
        <v>Ericsson</v>
      </c>
      <c r="T9" s="126">
        <f>SUM(C9:F9)</f>
        <v>0</v>
      </c>
      <c r="U9" s="126">
        <f>SUM(G9:J9)</f>
        <v>0</v>
      </c>
      <c r="V9" s="126">
        <f>SUM(K9:N9)</f>
        <v>0</v>
      </c>
      <c r="W9" s="205"/>
      <c r="X9" s="205"/>
    </row>
    <row r="10" spans="2:24" ht="13.2" customHeight="1">
      <c r="B10" s="5" t="s">
        <v>3</v>
      </c>
      <c r="C10" s="124"/>
      <c r="D10" s="124"/>
      <c r="E10" s="124"/>
      <c r="F10" s="124"/>
      <c r="G10" s="124"/>
      <c r="H10" s="124"/>
      <c r="I10" s="124"/>
      <c r="J10" s="124"/>
      <c r="K10" s="124"/>
      <c r="L10" s="124"/>
      <c r="M10" s="124"/>
      <c r="N10" s="124"/>
      <c r="O10" s="124"/>
      <c r="P10" s="124"/>
      <c r="Q10" s="124"/>
      <c r="S10" s="36" t="str">
        <f t="shared" si="0"/>
        <v>Fujitsu</v>
      </c>
      <c r="T10" s="126">
        <f t="shared" ref="T10:T16" si="1">SUM(C10:F10)</f>
        <v>0</v>
      </c>
      <c r="U10" s="126">
        <f t="shared" ref="U10:U16" si="2">SUM(G10:J10)</f>
        <v>0</v>
      </c>
      <c r="V10" s="126">
        <f t="shared" ref="V10:V15" si="3">SUM(K10:N10)</f>
        <v>0</v>
      </c>
      <c r="W10" s="205"/>
      <c r="X10" s="205"/>
    </row>
    <row r="11" spans="2:24" ht="13.2" customHeight="1">
      <c r="B11" s="5" t="s">
        <v>24</v>
      </c>
      <c r="C11" s="124"/>
      <c r="D11" s="124"/>
      <c r="E11" s="124"/>
      <c r="F11" s="124"/>
      <c r="G11" s="124"/>
      <c r="H11" s="124"/>
      <c r="I11" s="124"/>
      <c r="J11" s="124"/>
      <c r="K11" s="124"/>
      <c r="L11" s="124"/>
      <c r="M11" s="124"/>
      <c r="N11" s="124"/>
      <c r="O11" s="124"/>
      <c r="P11" s="124"/>
      <c r="Q11" s="124"/>
      <c r="S11" s="36" t="str">
        <f t="shared" si="0"/>
        <v>HPE</v>
      </c>
      <c r="T11" s="126">
        <f t="shared" si="1"/>
        <v>0</v>
      </c>
      <c r="U11" s="126">
        <f t="shared" si="2"/>
        <v>0</v>
      </c>
      <c r="V11" s="126">
        <f t="shared" si="3"/>
        <v>0</v>
      </c>
      <c r="W11" s="205"/>
      <c r="X11" s="205"/>
    </row>
    <row r="12" spans="2:24" ht="13.2" customHeight="1">
      <c r="B12" s="5" t="s">
        <v>17</v>
      </c>
      <c r="C12" s="124"/>
      <c r="D12" s="124"/>
      <c r="E12" s="124"/>
      <c r="F12" s="124"/>
      <c r="G12" s="124"/>
      <c r="H12" s="124"/>
      <c r="I12" s="124"/>
      <c r="J12" s="124"/>
      <c r="K12" s="124"/>
      <c r="L12" s="124"/>
      <c r="M12" s="124"/>
      <c r="N12" s="124"/>
      <c r="O12" s="124"/>
      <c r="P12" s="124"/>
      <c r="Q12" s="124"/>
      <c r="S12" s="36" t="str">
        <f t="shared" si="0"/>
        <v>Huawei</v>
      </c>
      <c r="T12" s="126">
        <f t="shared" si="1"/>
        <v>0</v>
      </c>
      <c r="U12" s="126">
        <f t="shared" si="2"/>
        <v>0</v>
      </c>
      <c r="V12" s="126">
        <f t="shared" si="3"/>
        <v>0</v>
      </c>
      <c r="W12" s="205"/>
      <c r="X12" s="205"/>
    </row>
    <row r="13" spans="2:24" ht="13.2" customHeight="1">
      <c r="B13" s="5" t="s">
        <v>18</v>
      </c>
      <c r="C13" s="124"/>
      <c r="D13" s="124"/>
      <c r="E13" s="124"/>
      <c r="F13" s="124"/>
      <c r="G13" s="124"/>
      <c r="H13" s="124"/>
      <c r="I13" s="124"/>
      <c r="J13" s="124"/>
      <c r="K13" s="124"/>
      <c r="L13" s="124"/>
      <c r="M13" s="124"/>
      <c r="N13" s="124"/>
      <c r="O13" s="124"/>
      <c r="P13" s="124"/>
      <c r="Q13" s="124"/>
      <c r="S13" s="36" t="str">
        <f t="shared" si="0"/>
        <v>Nokia</v>
      </c>
      <c r="T13" s="126">
        <f t="shared" si="1"/>
        <v>0</v>
      </c>
      <c r="U13" s="126">
        <f t="shared" si="2"/>
        <v>0</v>
      </c>
      <c r="V13" s="126">
        <f t="shared" si="3"/>
        <v>0</v>
      </c>
      <c r="W13" s="205"/>
      <c r="X13" s="205"/>
    </row>
    <row r="14" spans="2:24" ht="13.2" customHeight="1">
      <c r="B14" s="5" t="s">
        <v>22</v>
      </c>
      <c r="C14" s="124"/>
      <c r="D14" s="124"/>
      <c r="E14" s="124"/>
      <c r="F14" s="124"/>
      <c r="G14" s="124"/>
      <c r="H14" s="124"/>
      <c r="I14" s="124"/>
      <c r="J14" s="124"/>
      <c r="K14" s="124"/>
      <c r="L14" s="124"/>
      <c r="M14" s="124"/>
      <c r="N14" s="124"/>
      <c r="O14" s="124"/>
      <c r="P14" s="124"/>
      <c r="Q14" s="124"/>
      <c r="S14" s="36" t="str">
        <f t="shared" si="0"/>
        <v>Samsung</v>
      </c>
      <c r="T14" s="126">
        <f t="shared" si="1"/>
        <v>0</v>
      </c>
      <c r="U14" s="126">
        <f t="shared" si="2"/>
        <v>0</v>
      </c>
      <c r="V14" s="126">
        <f t="shared" si="3"/>
        <v>0</v>
      </c>
      <c r="W14" s="205"/>
      <c r="X14" s="205"/>
    </row>
    <row r="15" spans="2:24" ht="13.2" customHeight="1">
      <c r="B15" s="5" t="s">
        <v>27</v>
      </c>
      <c r="C15" s="124"/>
      <c r="D15" s="124"/>
      <c r="E15" s="124"/>
      <c r="F15" s="124"/>
      <c r="G15" s="124"/>
      <c r="H15" s="124"/>
      <c r="I15" s="124"/>
      <c r="J15" s="124"/>
      <c r="K15" s="124"/>
      <c r="L15" s="124"/>
      <c r="M15" s="124"/>
      <c r="N15" s="124"/>
      <c r="O15" s="124"/>
      <c r="P15" s="124"/>
      <c r="Q15" s="124"/>
      <c r="S15" s="36" t="str">
        <f t="shared" si="0"/>
        <v>ZTE</v>
      </c>
      <c r="T15" s="126">
        <f t="shared" si="1"/>
        <v>0</v>
      </c>
      <c r="U15" s="126">
        <f t="shared" si="2"/>
        <v>0</v>
      </c>
      <c r="V15" s="126">
        <f t="shared" si="3"/>
        <v>0</v>
      </c>
      <c r="W15" s="205"/>
      <c r="X15" s="205"/>
    </row>
    <row r="16" spans="2:24" ht="13.2" customHeight="1">
      <c r="B16" s="5" t="s">
        <v>82</v>
      </c>
      <c r="C16" s="124"/>
      <c r="D16" s="124"/>
      <c r="E16" s="124"/>
      <c r="F16" s="124"/>
      <c r="G16" s="124"/>
      <c r="H16" s="124"/>
      <c r="I16" s="124"/>
      <c r="J16" s="124"/>
      <c r="K16" s="124"/>
      <c r="L16" s="124"/>
      <c r="M16" s="124"/>
      <c r="N16" s="124"/>
      <c r="O16" s="124"/>
      <c r="P16" s="124"/>
      <c r="Q16" s="124"/>
      <c r="S16" s="36" t="str">
        <f t="shared" si="0"/>
        <v>Other</v>
      </c>
      <c r="T16" s="126">
        <f t="shared" si="1"/>
        <v>0</v>
      </c>
      <c r="U16" s="126">
        <f t="shared" si="2"/>
        <v>0</v>
      </c>
      <c r="V16" s="126">
        <f>SUM(K16:N16)</f>
        <v>0</v>
      </c>
      <c r="W16" s="205"/>
      <c r="X16" s="205"/>
    </row>
    <row r="17" spans="2:24" ht="13.2" customHeight="1">
      <c r="B17" s="5" t="s">
        <v>69</v>
      </c>
      <c r="C17" s="125">
        <f t="shared" ref="C17:L17" si="4">SUM(C9:C16)</f>
        <v>0</v>
      </c>
      <c r="D17" s="125">
        <f t="shared" si="4"/>
        <v>0</v>
      </c>
      <c r="E17" s="125">
        <f t="shared" si="4"/>
        <v>0</v>
      </c>
      <c r="F17" s="125">
        <f t="shared" si="4"/>
        <v>0</v>
      </c>
      <c r="G17" s="125">
        <f t="shared" si="4"/>
        <v>0</v>
      </c>
      <c r="H17" s="125">
        <f t="shared" si="4"/>
        <v>0</v>
      </c>
      <c r="I17" s="125">
        <f t="shared" si="4"/>
        <v>0</v>
      </c>
      <c r="J17" s="125">
        <f>SUM(J9:J16)</f>
        <v>0</v>
      </c>
      <c r="K17" s="125">
        <f t="shared" si="4"/>
        <v>0</v>
      </c>
      <c r="L17" s="125">
        <f t="shared" si="4"/>
        <v>0</v>
      </c>
      <c r="M17" s="125">
        <f t="shared" ref="M17:N17" si="5">SUM(M9:M16)</f>
        <v>0</v>
      </c>
      <c r="N17" s="125">
        <f t="shared" si="5"/>
        <v>0</v>
      </c>
      <c r="O17" s="125">
        <f t="shared" ref="O17:P17" si="6">SUM(O9:O16)</f>
        <v>0</v>
      </c>
      <c r="P17" s="125">
        <f t="shared" si="6"/>
        <v>0</v>
      </c>
      <c r="Q17" s="125">
        <f t="shared" ref="Q17" si="7">SUM(Q9:Q16)</f>
        <v>0</v>
      </c>
      <c r="S17" s="5" t="s">
        <v>69</v>
      </c>
      <c r="T17" s="127">
        <f>SUM(T9:T16)</f>
        <v>0</v>
      </c>
      <c r="U17" s="127">
        <f>SUM(U9:U16)</f>
        <v>0</v>
      </c>
      <c r="V17" s="127">
        <f>SUM(V9:V16)</f>
        <v>0</v>
      </c>
      <c r="W17" s="206"/>
      <c r="X17" s="206"/>
    </row>
    <row r="18" spans="2:24" ht="13.2" customHeight="1">
      <c r="B18" s="1" t="s">
        <v>112</v>
      </c>
      <c r="C18" s="58"/>
      <c r="D18" s="58"/>
      <c r="E18" s="58"/>
      <c r="F18" s="58"/>
      <c r="L18" s="155"/>
      <c r="M18" s="155"/>
      <c r="N18" s="155"/>
      <c r="O18" s="155"/>
      <c r="P18" s="155"/>
      <c r="Q18" s="155"/>
      <c r="T18" s="157"/>
    </row>
    <row r="19" spans="2:24" ht="13.2" customHeight="1"/>
    <row r="20" spans="2:24" ht="13.2" customHeight="1">
      <c r="B20" s="25" t="s">
        <v>144</v>
      </c>
      <c r="S20" s="25" t="s">
        <v>145</v>
      </c>
    </row>
    <row r="21" spans="2:24" ht="13.2" customHeight="1">
      <c r="B21" s="15"/>
      <c r="C21" s="24" t="s">
        <v>72</v>
      </c>
      <c r="D21" s="24" t="s">
        <v>73</v>
      </c>
      <c r="E21" s="24" t="s">
        <v>74</v>
      </c>
      <c r="F21" s="24" t="s">
        <v>75</v>
      </c>
      <c r="G21" s="24" t="s">
        <v>76</v>
      </c>
      <c r="H21" s="24" t="s">
        <v>77</v>
      </c>
      <c r="I21" s="24" t="s">
        <v>78</v>
      </c>
      <c r="J21" s="24" t="s">
        <v>79</v>
      </c>
      <c r="K21" s="24" t="s">
        <v>80</v>
      </c>
      <c r="L21" s="24" t="s">
        <v>81</v>
      </c>
      <c r="M21" s="24" t="s">
        <v>229</v>
      </c>
      <c r="N21" s="24" t="s">
        <v>230</v>
      </c>
      <c r="O21" s="24" t="s">
        <v>242</v>
      </c>
      <c r="P21" s="24" t="s">
        <v>254</v>
      </c>
      <c r="Q21" s="24" t="s">
        <v>256</v>
      </c>
      <c r="S21" s="33"/>
      <c r="T21" s="24">
        <v>2019</v>
      </c>
      <c r="U21" s="24">
        <v>2020</v>
      </c>
      <c r="V21" s="24">
        <v>2021</v>
      </c>
      <c r="W21" s="147"/>
      <c r="X21" s="147"/>
    </row>
    <row r="22" spans="2:24" ht="13.2" customHeight="1">
      <c r="B22" s="5" t="s">
        <v>11</v>
      </c>
      <c r="C22" s="31" t="e">
        <f t="shared" ref="C22:G22" si="8">C9/C$17</f>
        <v>#DIV/0!</v>
      </c>
      <c r="D22" s="31" t="e">
        <f t="shared" si="8"/>
        <v>#DIV/0!</v>
      </c>
      <c r="E22" s="31" t="e">
        <f t="shared" si="8"/>
        <v>#DIV/0!</v>
      </c>
      <c r="F22" s="31" t="e">
        <f t="shared" si="8"/>
        <v>#DIV/0!</v>
      </c>
      <c r="G22" s="31" t="e">
        <f t="shared" si="8"/>
        <v>#DIV/0!</v>
      </c>
      <c r="H22" s="31" t="e">
        <f t="shared" ref="H22:M22" si="9">H9/H$17</f>
        <v>#DIV/0!</v>
      </c>
      <c r="I22" s="31" t="e">
        <f t="shared" si="9"/>
        <v>#DIV/0!</v>
      </c>
      <c r="J22" s="31" t="e">
        <f t="shared" si="9"/>
        <v>#DIV/0!</v>
      </c>
      <c r="K22" s="31" t="e">
        <f t="shared" si="9"/>
        <v>#DIV/0!</v>
      </c>
      <c r="L22" s="31" t="e">
        <f t="shared" si="9"/>
        <v>#DIV/0!</v>
      </c>
      <c r="M22" s="31" t="e">
        <f t="shared" si="9"/>
        <v>#DIV/0!</v>
      </c>
      <c r="N22" s="31" t="e">
        <f t="shared" ref="N22:O22" si="10">N9/N$17</f>
        <v>#DIV/0!</v>
      </c>
      <c r="O22" s="31" t="e">
        <f t="shared" si="10"/>
        <v>#DIV/0!</v>
      </c>
      <c r="P22" s="31" t="e">
        <f>P9/P$17</f>
        <v>#DIV/0!</v>
      </c>
      <c r="Q22" s="31" t="e">
        <f>Q9/Q$17</f>
        <v>#DIV/0!</v>
      </c>
      <c r="S22" s="36" t="str">
        <f t="shared" ref="S22:S29" si="11">B22</f>
        <v>Ericsson</v>
      </c>
      <c r="T22" s="31" t="e">
        <f t="shared" ref="T22:U29" si="12">T9/T$17</f>
        <v>#DIV/0!</v>
      </c>
      <c r="U22" s="31" t="e">
        <f t="shared" si="12"/>
        <v>#DIV/0!</v>
      </c>
      <c r="V22" s="31" t="e">
        <f>V9/V$17</f>
        <v>#DIV/0!</v>
      </c>
      <c r="W22" s="207"/>
      <c r="X22" s="207"/>
    </row>
    <row r="23" spans="2:24" ht="13.2" customHeight="1">
      <c r="B23" s="5" t="s">
        <v>3</v>
      </c>
      <c r="C23" s="31" t="e">
        <f t="shared" ref="C23:G29" si="13">C10/C$17</f>
        <v>#DIV/0!</v>
      </c>
      <c r="D23" s="31" t="e">
        <f t="shared" si="13"/>
        <v>#DIV/0!</v>
      </c>
      <c r="E23" s="31" t="e">
        <f t="shared" si="13"/>
        <v>#DIV/0!</v>
      </c>
      <c r="F23" s="31" t="e">
        <f t="shared" si="13"/>
        <v>#DIV/0!</v>
      </c>
      <c r="G23" s="31" t="e">
        <f t="shared" si="13"/>
        <v>#DIV/0!</v>
      </c>
      <c r="H23" s="31" t="e">
        <f t="shared" ref="H23:I23" si="14">H10/H$17</f>
        <v>#DIV/0!</v>
      </c>
      <c r="I23" s="31" t="e">
        <f t="shared" si="14"/>
        <v>#DIV/0!</v>
      </c>
      <c r="J23" s="31" t="e">
        <f t="shared" ref="J23:K23" si="15">J10/J$17</f>
        <v>#DIV/0!</v>
      </c>
      <c r="K23" s="31" t="e">
        <f t="shared" si="15"/>
        <v>#DIV/0!</v>
      </c>
      <c r="L23" s="31" t="e">
        <f t="shared" ref="L23:M23" si="16">L10/L$17</f>
        <v>#DIV/0!</v>
      </c>
      <c r="M23" s="31" t="e">
        <f t="shared" si="16"/>
        <v>#DIV/0!</v>
      </c>
      <c r="N23" s="31" t="e">
        <f t="shared" ref="N23:O23" si="17">N10/N$17</f>
        <v>#DIV/0!</v>
      </c>
      <c r="O23" s="31" t="e">
        <f t="shared" si="17"/>
        <v>#DIV/0!</v>
      </c>
      <c r="P23" s="31" t="e">
        <f t="shared" ref="P23:Q23" si="18">P10/P$17</f>
        <v>#DIV/0!</v>
      </c>
      <c r="Q23" s="31" t="e">
        <f t="shared" si="18"/>
        <v>#DIV/0!</v>
      </c>
      <c r="S23" s="36" t="str">
        <f t="shared" si="11"/>
        <v>Fujitsu</v>
      </c>
      <c r="T23" s="140" t="e">
        <f t="shared" si="12"/>
        <v>#DIV/0!</v>
      </c>
      <c r="U23" s="140" t="e">
        <f t="shared" si="12"/>
        <v>#DIV/0!</v>
      </c>
      <c r="V23" s="140" t="e">
        <f>V10/V$17</f>
        <v>#DIV/0!</v>
      </c>
      <c r="W23" s="207"/>
      <c r="X23" s="207"/>
    </row>
    <row r="24" spans="2:24" ht="13.2" customHeight="1">
      <c r="B24" s="5" t="s">
        <v>24</v>
      </c>
      <c r="C24" s="31" t="e">
        <f t="shared" si="13"/>
        <v>#DIV/0!</v>
      </c>
      <c r="D24" s="31" t="e">
        <f t="shared" si="13"/>
        <v>#DIV/0!</v>
      </c>
      <c r="E24" s="31" t="e">
        <f t="shared" si="13"/>
        <v>#DIV/0!</v>
      </c>
      <c r="F24" s="31" t="e">
        <f t="shared" si="13"/>
        <v>#DIV/0!</v>
      </c>
      <c r="G24" s="31" t="e">
        <f t="shared" si="13"/>
        <v>#DIV/0!</v>
      </c>
      <c r="H24" s="31" t="e">
        <f t="shared" ref="H24:I24" si="19">H11/H$17</f>
        <v>#DIV/0!</v>
      </c>
      <c r="I24" s="31" t="e">
        <f t="shared" si="19"/>
        <v>#DIV/0!</v>
      </c>
      <c r="J24" s="31" t="e">
        <f t="shared" ref="J24:K24" si="20">J11/J$17</f>
        <v>#DIV/0!</v>
      </c>
      <c r="K24" s="31" t="e">
        <f t="shared" si="20"/>
        <v>#DIV/0!</v>
      </c>
      <c r="L24" s="31" t="e">
        <f t="shared" ref="L24:M24" si="21">L11/L$17</f>
        <v>#DIV/0!</v>
      </c>
      <c r="M24" s="31" t="e">
        <f t="shared" si="21"/>
        <v>#DIV/0!</v>
      </c>
      <c r="N24" s="31" t="e">
        <f t="shared" ref="N24:O24" si="22">N11/N$17</f>
        <v>#DIV/0!</v>
      </c>
      <c r="O24" s="31" t="e">
        <f t="shared" si="22"/>
        <v>#DIV/0!</v>
      </c>
      <c r="P24" s="31" t="e">
        <f t="shared" ref="P24:Q24" si="23">P11/P$17</f>
        <v>#DIV/0!</v>
      </c>
      <c r="Q24" s="31" t="e">
        <f t="shared" si="23"/>
        <v>#DIV/0!</v>
      </c>
      <c r="S24" s="36" t="str">
        <f t="shared" si="11"/>
        <v>HPE</v>
      </c>
      <c r="T24" s="31" t="e">
        <f t="shared" si="12"/>
        <v>#DIV/0!</v>
      </c>
      <c r="U24" s="140" t="e">
        <f t="shared" si="12"/>
        <v>#DIV/0!</v>
      </c>
      <c r="V24" s="140" t="e">
        <f>V11/V$17</f>
        <v>#DIV/0!</v>
      </c>
      <c r="W24" s="207"/>
      <c r="X24" s="207"/>
    </row>
    <row r="25" spans="2:24" ht="13.2" customHeight="1">
      <c r="B25" s="5" t="s">
        <v>17</v>
      </c>
      <c r="C25" s="31" t="e">
        <f t="shared" si="13"/>
        <v>#DIV/0!</v>
      </c>
      <c r="D25" s="31" t="e">
        <f t="shared" si="13"/>
        <v>#DIV/0!</v>
      </c>
      <c r="E25" s="31" t="e">
        <f t="shared" si="13"/>
        <v>#DIV/0!</v>
      </c>
      <c r="F25" s="31" t="e">
        <f t="shared" si="13"/>
        <v>#DIV/0!</v>
      </c>
      <c r="G25" s="31" t="e">
        <f t="shared" si="13"/>
        <v>#DIV/0!</v>
      </c>
      <c r="H25" s="31" t="e">
        <f t="shared" ref="H25:I25" si="24">H12/H$17</f>
        <v>#DIV/0!</v>
      </c>
      <c r="I25" s="31" t="e">
        <f t="shared" si="24"/>
        <v>#DIV/0!</v>
      </c>
      <c r="J25" s="31" t="e">
        <f t="shared" ref="J25:K25" si="25">J12/J$17</f>
        <v>#DIV/0!</v>
      </c>
      <c r="K25" s="31" t="e">
        <f t="shared" si="25"/>
        <v>#DIV/0!</v>
      </c>
      <c r="L25" s="31" t="e">
        <f t="shared" ref="L25:M25" si="26">L12/L$17</f>
        <v>#DIV/0!</v>
      </c>
      <c r="M25" s="31" t="e">
        <f t="shared" si="26"/>
        <v>#DIV/0!</v>
      </c>
      <c r="N25" s="31" t="e">
        <f t="shared" ref="N25:O25" si="27">N12/N$17</f>
        <v>#DIV/0!</v>
      </c>
      <c r="O25" s="31" t="e">
        <f t="shared" si="27"/>
        <v>#DIV/0!</v>
      </c>
      <c r="P25" s="31" t="e">
        <f t="shared" ref="P25:Q25" si="28">P12/P$17</f>
        <v>#DIV/0!</v>
      </c>
      <c r="Q25" s="31" t="e">
        <f t="shared" si="28"/>
        <v>#DIV/0!</v>
      </c>
      <c r="S25" s="36" t="str">
        <f t="shared" si="11"/>
        <v>Huawei</v>
      </c>
      <c r="T25" s="31" t="e">
        <f t="shared" si="12"/>
        <v>#DIV/0!</v>
      </c>
      <c r="U25" s="31" t="e">
        <f t="shared" si="12"/>
        <v>#DIV/0!</v>
      </c>
      <c r="V25" s="31" t="e">
        <f>V12/V$17</f>
        <v>#DIV/0!</v>
      </c>
      <c r="W25" s="207"/>
      <c r="X25" s="207"/>
    </row>
    <row r="26" spans="2:24" ht="13.2" customHeight="1">
      <c r="B26" s="5" t="s">
        <v>18</v>
      </c>
      <c r="C26" s="31" t="e">
        <f t="shared" si="13"/>
        <v>#DIV/0!</v>
      </c>
      <c r="D26" s="31" t="e">
        <f t="shared" si="13"/>
        <v>#DIV/0!</v>
      </c>
      <c r="E26" s="31" t="e">
        <f t="shared" si="13"/>
        <v>#DIV/0!</v>
      </c>
      <c r="F26" s="31" t="e">
        <f t="shared" si="13"/>
        <v>#DIV/0!</v>
      </c>
      <c r="G26" s="31" t="e">
        <f t="shared" si="13"/>
        <v>#DIV/0!</v>
      </c>
      <c r="H26" s="31" t="e">
        <f t="shared" ref="H26:I26" si="29">H13/H$17</f>
        <v>#DIV/0!</v>
      </c>
      <c r="I26" s="31" t="e">
        <f t="shared" si="29"/>
        <v>#DIV/0!</v>
      </c>
      <c r="J26" s="31" t="e">
        <f t="shared" ref="J26:K26" si="30">J13/J$17</f>
        <v>#DIV/0!</v>
      </c>
      <c r="K26" s="31" t="e">
        <f t="shared" si="30"/>
        <v>#DIV/0!</v>
      </c>
      <c r="L26" s="31" t="e">
        <f t="shared" ref="L26:M26" si="31">L13/L$17</f>
        <v>#DIV/0!</v>
      </c>
      <c r="M26" s="31" t="e">
        <f t="shared" si="31"/>
        <v>#DIV/0!</v>
      </c>
      <c r="N26" s="31" t="e">
        <f t="shared" ref="N26:O26" si="32">N13/N$17</f>
        <v>#DIV/0!</v>
      </c>
      <c r="O26" s="31" t="e">
        <f t="shared" si="32"/>
        <v>#DIV/0!</v>
      </c>
      <c r="P26" s="31" t="e">
        <f t="shared" ref="P26:Q26" si="33">P13/P$17</f>
        <v>#DIV/0!</v>
      </c>
      <c r="Q26" s="31" t="e">
        <f t="shared" si="33"/>
        <v>#DIV/0!</v>
      </c>
      <c r="S26" s="36" t="str">
        <f t="shared" si="11"/>
        <v>Nokia</v>
      </c>
      <c r="T26" s="31" t="e">
        <f t="shared" si="12"/>
        <v>#DIV/0!</v>
      </c>
      <c r="U26" s="31" t="e">
        <f t="shared" si="12"/>
        <v>#DIV/0!</v>
      </c>
      <c r="V26" s="31" t="e">
        <f>V13/V$17</f>
        <v>#DIV/0!</v>
      </c>
      <c r="W26" s="207"/>
      <c r="X26" s="207"/>
    </row>
    <row r="27" spans="2:24" ht="13.2" customHeight="1">
      <c r="B27" s="5" t="s">
        <v>22</v>
      </c>
      <c r="C27" s="31" t="e">
        <f t="shared" si="13"/>
        <v>#DIV/0!</v>
      </c>
      <c r="D27" s="31" t="e">
        <f t="shared" si="13"/>
        <v>#DIV/0!</v>
      </c>
      <c r="E27" s="31" t="e">
        <f t="shared" si="13"/>
        <v>#DIV/0!</v>
      </c>
      <c r="F27" s="31" t="e">
        <f t="shared" si="13"/>
        <v>#DIV/0!</v>
      </c>
      <c r="G27" s="31" t="e">
        <f t="shared" si="13"/>
        <v>#DIV/0!</v>
      </c>
      <c r="H27" s="31" t="e">
        <f t="shared" ref="H27:I27" si="34">H14/H$17</f>
        <v>#DIV/0!</v>
      </c>
      <c r="I27" s="31" t="e">
        <f t="shared" si="34"/>
        <v>#DIV/0!</v>
      </c>
      <c r="J27" s="31" t="e">
        <f t="shared" ref="J27:K27" si="35">J14/J$17</f>
        <v>#DIV/0!</v>
      </c>
      <c r="K27" s="31" t="e">
        <f t="shared" si="35"/>
        <v>#DIV/0!</v>
      </c>
      <c r="L27" s="31" t="e">
        <f t="shared" ref="L27:M27" si="36">L14/L$17</f>
        <v>#DIV/0!</v>
      </c>
      <c r="M27" s="31" t="e">
        <f t="shared" si="36"/>
        <v>#DIV/0!</v>
      </c>
      <c r="N27" s="31" t="e">
        <f t="shared" ref="N27:O27" si="37">N14/N$17</f>
        <v>#DIV/0!</v>
      </c>
      <c r="O27" s="31" t="e">
        <f t="shared" si="37"/>
        <v>#DIV/0!</v>
      </c>
      <c r="P27" s="31" t="e">
        <f t="shared" ref="P27:Q27" si="38">P14/P$17</f>
        <v>#DIV/0!</v>
      </c>
      <c r="Q27" s="31" t="e">
        <f t="shared" si="38"/>
        <v>#DIV/0!</v>
      </c>
      <c r="S27" s="36" t="str">
        <f t="shared" si="11"/>
        <v>Samsung</v>
      </c>
      <c r="T27" s="31" t="e">
        <f t="shared" si="12"/>
        <v>#DIV/0!</v>
      </c>
      <c r="U27" s="31" t="e">
        <f t="shared" si="12"/>
        <v>#DIV/0!</v>
      </c>
      <c r="V27" s="31" t="e">
        <f t="shared" ref="V27" si="39">V14/V$17</f>
        <v>#DIV/0!</v>
      </c>
      <c r="W27" s="207"/>
      <c r="X27" s="207"/>
    </row>
    <row r="28" spans="2:24" ht="13.2" customHeight="1">
      <c r="B28" s="5" t="s">
        <v>27</v>
      </c>
      <c r="C28" s="31" t="e">
        <f t="shared" si="13"/>
        <v>#DIV/0!</v>
      </c>
      <c r="D28" s="31" t="e">
        <f t="shared" si="13"/>
        <v>#DIV/0!</v>
      </c>
      <c r="E28" s="31" t="e">
        <f t="shared" si="13"/>
        <v>#DIV/0!</v>
      </c>
      <c r="F28" s="31" t="e">
        <f t="shared" si="13"/>
        <v>#DIV/0!</v>
      </c>
      <c r="G28" s="31" t="e">
        <f t="shared" si="13"/>
        <v>#DIV/0!</v>
      </c>
      <c r="H28" s="31" t="e">
        <f t="shared" ref="H28:I28" si="40">H15/H$17</f>
        <v>#DIV/0!</v>
      </c>
      <c r="I28" s="31" t="e">
        <f t="shared" si="40"/>
        <v>#DIV/0!</v>
      </c>
      <c r="J28" s="31" t="e">
        <f t="shared" ref="J28:K28" si="41">J15/J$17</f>
        <v>#DIV/0!</v>
      </c>
      <c r="K28" s="31" t="e">
        <f t="shared" si="41"/>
        <v>#DIV/0!</v>
      </c>
      <c r="L28" s="31" t="e">
        <f t="shared" ref="L28:M28" si="42">L15/L$17</f>
        <v>#DIV/0!</v>
      </c>
      <c r="M28" s="31" t="e">
        <f t="shared" si="42"/>
        <v>#DIV/0!</v>
      </c>
      <c r="N28" s="31" t="e">
        <f t="shared" ref="N28:O28" si="43">N15/N$17</f>
        <v>#DIV/0!</v>
      </c>
      <c r="O28" s="31" t="e">
        <f t="shared" si="43"/>
        <v>#DIV/0!</v>
      </c>
      <c r="P28" s="31" t="e">
        <f t="shared" ref="P28:Q28" si="44">P15/P$17</f>
        <v>#DIV/0!</v>
      </c>
      <c r="Q28" s="31" t="e">
        <f t="shared" si="44"/>
        <v>#DIV/0!</v>
      </c>
      <c r="S28" s="36" t="str">
        <f t="shared" si="11"/>
        <v>ZTE</v>
      </c>
      <c r="T28" s="31" t="e">
        <f t="shared" si="12"/>
        <v>#DIV/0!</v>
      </c>
      <c r="U28" s="31" t="e">
        <f t="shared" si="12"/>
        <v>#DIV/0!</v>
      </c>
      <c r="V28" s="31" t="e">
        <f t="shared" ref="V28" si="45">V15/V$17</f>
        <v>#DIV/0!</v>
      </c>
      <c r="W28" s="207"/>
      <c r="X28" s="207"/>
    </row>
    <row r="29" spans="2:24" ht="13.2" customHeight="1">
      <c r="B29" s="5" t="s">
        <v>82</v>
      </c>
      <c r="C29" s="31" t="e">
        <f t="shared" si="13"/>
        <v>#DIV/0!</v>
      </c>
      <c r="D29" s="31" t="e">
        <f t="shared" si="13"/>
        <v>#DIV/0!</v>
      </c>
      <c r="E29" s="31" t="e">
        <f t="shared" si="13"/>
        <v>#DIV/0!</v>
      </c>
      <c r="F29" s="31" t="e">
        <f t="shared" si="13"/>
        <v>#DIV/0!</v>
      </c>
      <c r="G29" s="31" t="e">
        <f t="shared" si="13"/>
        <v>#DIV/0!</v>
      </c>
      <c r="H29" s="31" t="e">
        <f t="shared" ref="H29:I29" si="46">H16/H$17</f>
        <v>#DIV/0!</v>
      </c>
      <c r="I29" s="31" t="e">
        <f t="shared" si="46"/>
        <v>#DIV/0!</v>
      </c>
      <c r="J29" s="31" t="e">
        <f t="shared" ref="J29:K29" si="47">J16/J$17</f>
        <v>#DIV/0!</v>
      </c>
      <c r="K29" s="31" t="e">
        <f t="shared" si="47"/>
        <v>#DIV/0!</v>
      </c>
      <c r="L29" s="31" t="e">
        <f t="shared" ref="L29" si="48">L16/L$17</f>
        <v>#DIV/0!</v>
      </c>
      <c r="M29" s="31" t="e">
        <f>M16/M$17</f>
        <v>#DIV/0!</v>
      </c>
      <c r="N29" s="31" t="e">
        <f>N16/N$17</f>
        <v>#DIV/0!</v>
      </c>
      <c r="O29" s="31" t="e">
        <f>O16/O$17</f>
        <v>#DIV/0!</v>
      </c>
      <c r="P29" s="31" t="e">
        <f>P16/P$17</f>
        <v>#DIV/0!</v>
      </c>
      <c r="Q29" s="31" t="e">
        <f>Q16/Q$17</f>
        <v>#DIV/0!</v>
      </c>
      <c r="S29" s="36" t="str">
        <f t="shared" si="11"/>
        <v>Other</v>
      </c>
      <c r="T29" s="31" t="e">
        <f t="shared" si="12"/>
        <v>#DIV/0!</v>
      </c>
      <c r="U29" s="31" t="e">
        <f t="shared" si="12"/>
        <v>#DIV/0!</v>
      </c>
      <c r="V29" s="31" t="e">
        <f t="shared" ref="V29" si="49">V16/V$17</f>
        <v>#DIV/0!</v>
      </c>
      <c r="W29" s="207"/>
      <c r="X29" s="207"/>
    </row>
    <row r="30" spans="2:24" ht="13.2" customHeight="1">
      <c r="B30" s="5" t="s">
        <v>69</v>
      </c>
      <c r="C30" s="32" t="e">
        <f t="shared" ref="C30:L30" si="50">SUM(C22:C29)</f>
        <v>#DIV/0!</v>
      </c>
      <c r="D30" s="32" t="e">
        <f t="shared" si="50"/>
        <v>#DIV/0!</v>
      </c>
      <c r="E30" s="32" t="e">
        <f t="shared" si="50"/>
        <v>#DIV/0!</v>
      </c>
      <c r="F30" s="32" t="e">
        <f t="shared" si="50"/>
        <v>#DIV/0!</v>
      </c>
      <c r="G30" s="32" t="e">
        <f t="shared" si="50"/>
        <v>#DIV/0!</v>
      </c>
      <c r="H30" s="32" t="e">
        <f t="shared" si="50"/>
        <v>#DIV/0!</v>
      </c>
      <c r="I30" s="32" t="e">
        <f t="shared" si="50"/>
        <v>#DIV/0!</v>
      </c>
      <c r="J30" s="32" t="e">
        <f t="shared" si="50"/>
        <v>#DIV/0!</v>
      </c>
      <c r="K30" s="32" t="e">
        <f t="shared" si="50"/>
        <v>#DIV/0!</v>
      </c>
      <c r="L30" s="32" t="e">
        <f t="shared" si="50"/>
        <v>#DIV/0!</v>
      </c>
      <c r="M30" s="32" t="e">
        <f t="shared" ref="M30:N30" si="51">SUM(M22:M29)</f>
        <v>#DIV/0!</v>
      </c>
      <c r="N30" s="32" t="e">
        <f t="shared" si="51"/>
        <v>#DIV/0!</v>
      </c>
      <c r="O30" s="32" t="e">
        <f t="shared" ref="O30:P30" si="52">SUM(O22:O29)</f>
        <v>#DIV/0!</v>
      </c>
      <c r="P30" s="32" t="e">
        <f t="shared" si="52"/>
        <v>#DIV/0!</v>
      </c>
      <c r="Q30" s="32" t="e">
        <f t="shared" ref="Q30" si="53">SUM(Q22:Q29)</f>
        <v>#DIV/0!</v>
      </c>
      <c r="S30" s="5" t="s">
        <v>69</v>
      </c>
      <c r="T30" s="32" t="e">
        <f>SUM(T22:T29)</f>
        <v>#DIV/0!</v>
      </c>
      <c r="U30" s="32" t="e">
        <f>SUM(U22:U29)</f>
        <v>#DIV/0!</v>
      </c>
      <c r="V30" s="32" t="e">
        <f>SUM(V22:V29)</f>
        <v>#DIV/0!</v>
      </c>
      <c r="W30" s="208"/>
      <c r="X30" s="208"/>
    </row>
    <row r="31" spans="2:24" ht="13.2" customHeight="1">
      <c r="S31" s="56"/>
    </row>
  </sheetData>
  <pageMargins left="0.7" right="0.7" top="0.75" bottom="0.75" header="0.3" footer="0.3"/>
  <pageSetup orientation="portrait" r:id="rId1"/>
  <ignoredErrors>
    <ignoredError sqref="V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Normal="100" zoomScalePageLayoutView="80" workbookViewId="0"/>
  </sheetViews>
  <sheetFormatPr defaultColWidth="9.33203125" defaultRowHeight="13.2"/>
  <cols>
    <col min="1" max="1" width="4.44140625" style="16" customWidth="1"/>
    <col min="2" max="2" width="16.6640625" style="16" customWidth="1"/>
    <col min="3" max="11" width="8.33203125" style="16" customWidth="1"/>
    <col min="12" max="12" width="9" style="16" customWidth="1"/>
    <col min="13" max="16384" width="9.33203125" style="16"/>
  </cols>
  <sheetData>
    <row r="1" spans="2:15" ht="13.2" customHeight="1"/>
    <row r="2" spans="2:15" ht="17.399999999999999">
      <c r="B2" s="18" t="str">
        <f>Introduction!B2</f>
        <v>LightCounting Wireless Infrastructure Shares, Size &amp; Forecast - 3Q22</v>
      </c>
    </row>
    <row r="3" spans="2:15" ht="15">
      <c r="B3" s="236" t="str">
        <f>Introduction!B3</f>
        <v>December 2022 - Sample template for illustrative purposes only</v>
      </c>
    </row>
    <row r="4" spans="2:15" ht="13.2" customHeight="1">
      <c r="B4" s="17"/>
    </row>
    <row r="5" spans="2:15" ht="15.6" customHeight="1">
      <c r="B5" s="84" t="s">
        <v>29</v>
      </c>
    </row>
    <row r="6" spans="2:15" ht="13.2" customHeight="1"/>
    <row r="7" spans="2:15" ht="43.2" customHeight="1">
      <c r="B7" s="225" t="s">
        <v>187</v>
      </c>
      <c r="C7" s="225"/>
      <c r="D7" s="225"/>
      <c r="E7" s="225"/>
      <c r="F7" s="225"/>
      <c r="G7" s="225"/>
      <c r="H7" s="225"/>
      <c r="I7" s="225"/>
      <c r="J7" s="225"/>
      <c r="K7" s="225"/>
      <c r="L7" s="225"/>
      <c r="O7" s="92"/>
    </row>
    <row r="8" spans="2:15" ht="13.2" customHeight="1">
      <c r="B8" s="80"/>
      <c r="C8" s="80"/>
      <c r="D8" s="80"/>
      <c r="E8" s="80"/>
      <c r="F8" s="80"/>
      <c r="G8" s="80"/>
      <c r="H8" s="80"/>
      <c r="I8" s="80"/>
    </row>
    <row r="9" spans="2:15" ht="30" customHeight="1">
      <c r="B9" s="225" t="s">
        <v>30</v>
      </c>
      <c r="C9" s="225"/>
      <c r="D9" s="225"/>
      <c r="E9" s="225"/>
      <c r="F9" s="225"/>
      <c r="G9" s="225"/>
      <c r="H9" s="225"/>
      <c r="I9" s="225"/>
      <c r="J9" s="225"/>
      <c r="K9" s="225"/>
      <c r="L9" s="225"/>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26" t="s">
        <v>54</v>
      </c>
      <c r="C22" s="226"/>
      <c r="D22" s="226"/>
      <c r="E22" s="226"/>
      <c r="F22" s="226"/>
      <c r="G22" s="226"/>
      <c r="H22" s="226"/>
      <c r="I22" s="226"/>
      <c r="J22" s="226"/>
      <c r="K22" s="226"/>
      <c r="L22" s="226"/>
    </row>
    <row r="23" spans="2:15" ht="13.2" customHeight="1">
      <c r="B23" s="85"/>
      <c r="C23" s="86"/>
      <c r="D23" s="86"/>
      <c r="E23" s="86"/>
      <c r="F23" s="86"/>
      <c r="G23" s="86"/>
      <c r="H23" s="86"/>
      <c r="I23" s="86"/>
      <c r="J23" s="86"/>
      <c r="K23" s="86"/>
      <c r="L23" s="86"/>
    </row>
    <row r="24" spans="2:15">
      <c r="B24" s="227" t="s">
        <v>234</v>
      </c>
      <c r="C24" s="227"/>
      <c r="D24" s="227"/>
      <c r="E24" s="227"/>
      <c r="F24" s="227"/>
      <c r="G24" s="227"/>
      <c r="H24" s="227"/>
      <c r="I24" s="227"/>
      <c r="J24" s="227"/>
      <c r="K24" s="227"/>
      <c r="L24" s="227"/>
    </row>
    <row r="25" spans="2:15">
      <c r="B25" s="85" t="s">
        <v>188</v>
      </c>
      <c r="C25" s="86"/>
      <c r="D25" s="86"/>
      <c r="E25" s="86"/>
      <c r="F25" s="86"/>
      <c r="G25" s="86"/>
      <c r="H25" s="86"/>
      <c r="I25" s="86"/>
      <c r="J25" s="86"/>
      <c r="K25" s="86"/>
      <c r="L25" s="86"/>
    </row>
    <row r="26" spans="2:15">
      <c r="B26" s="85" t="s">
        <v>233</v>
      </c>
      <c r="C26" s="86"/>
      <c r="D26" s="86"/>
      <c r="E26" s="86"/>
      <c r="F26" s="86"/>
      <c r="G26" s="86"/>
      <c r="H26" s="86"/>
      <c r="I26" s="86"/>
      <c r="J26" s="86"/>
      <c r="K26" s="86"/>
      <c r="L26" s="86"/>
    </row>
    <row r="27" spans="2:15">
      <c r="B27" s="85" t="s">
        <v>189</v>
      </c>
      <c r="C27" s="86"/>
      <c r="D27" s="86"/>
      <c r="E27" s="86"/>
      <c r="F27" s="86"/>
      <c r="G27" s="86"/>
      <c r="H27" s="86"/>
      <c r="I27" s="86"/>
      <c r="J27" s="86"/>
      <c r="K27" s="86"/>
      <c r="L27" s="86"/>
    </row>
    <row r="28" spans="2:15">
      <c r="B28" s="87" t="s">
        <v>190</v>
      </c>
      <c r="C28" s="86"/>
      <c r="D28" s="86"/>
      <c r="E28" s="86"/>
      <c r="F28" s="86"/>
      <c r="G28" s="86"/>
      <c r="H28" s="86"/>
      <c r="I28" s="86"/>
      <c r="J28" s="86"/>
      <c r="K28" s="86"/>
      <c r="L28" s="86"/>
    </row>
    <row r="29" spans="2:15" ht="13.2" customHeight="1">
      <c r="B29" s="86"/>
      <c r="C29" s="86"/>
      <c r="D29" s="86"/>
      <c r="E29" s="86"/>
      <c r="F29" s="86"/>
      <c r="G29" s="86"/>
      <c r="H29" s="86"/>
      <c r="I29" s="86"/>
      <c r="J29" s="86"/>
      <c r="K29" s="86"/>
      <c r="L29" s="86"/>
    </row>
    <row r="30" spans="2:15" s="93" customFormat="1">
      <c r="B30" s="94" t="s">
        <v>235</v>
      </c>
      <c r="C30" s="94"/>
      <c r="D30" s="94"/>
      <c r="E30" s="94"/>
      <c r="F30" s="94"/>
      <c r="G30" s="94"/>
      <c r="H30" s="94"/>
      <c r="I30" s="94"/>
      <c r="J30" s="94"/>
      <c r="K30" s="94"/>
      <c r="L30" s="94"/>
      <c r="O30" s="95"/>
    </row>
    <row r="31" spans="2:15" ht="13.2" customHeight="1">
      <c r="B31" s="86"/>
      <c r="C31" s="86"/>
      <c r="D31" s="86"/>
      <c r="E31" s="86"/>
      <c r="F31" s="86"/>
      <c r="G31" s="86"/>
      <c r="H31" s="86"/>
      <c r="I31" s="86"/>
      <c r="J31" s="86"/>
      <c r="K31" s="86"/>
      <c r="L31" s="86"/>
    </row>
    <row r="32" spans="2:15">
      <c r="B32" s="88" t="s">
        <v>28</v>
      </c>
      <c r="C32" s="86"/>
      <c r="D32" s="86"/>
      <c r="E32" s="86"/>
      <c r="F32" s="86"/>
      <c r="G32" s="86"/>
      <c r="H32" s="86"/>
      <c r="I32" s="86"/>
      <c r="J32" s="86"/>
      <c r="K32" s="86"/>
      <c r="L32" s="86"/>
    </row>
    <row r="33" spans="2:15" ht="13.2" customHeight="1">
      <c r="B33" s="88"/>
      <c r="C33" s="86"/>
      <c r="D33" s="86"/>
      <c r="E33" s="86"/>
      <c r="F33" s="86"/>
      <c r="G33" s="86"/>
      <c r="H33" s="86"/>
      <c r="I33" s="86"/>
      <c r="J33" s="86"/>
      <c r="K33" s="86"/>
      <c r="L33" s="86"/>
    </row>
    <row r="34" spans="2:15" ht="57" customHeight="1">
      <c r="B34" s="224" t="s">
        <v>197</v>
      </c>
      <c r="C34" s="224"/>
      <c r="D34" s="224"/>
      <c r="E34" s="224"/>
      <c r="F34" s="224"/>
      <c r="G34" s="224"/>
      <c r="H34" s="224"/>
      <c r="I34" s="224"/>
      <c r="J34" s="224"/>
      <c r="K34" s="224"/>
      <c r="L34" s="224"/>
    </row>
    <row r="35" spans="2:15" ht="13.2" customHeight="1">
      <c r="B35" s="91"/>
      <c r="C35" s="91"/>
      <c r="D35" s="91"/>
      <c r="E35" s="91"/>
      <c r="F35" s="91"/>
      <c r="G35" s="91"/>
      <c r="H35" s="91"/>
      <c r="I35" s="91"/>
      <c r="J35" s="86"/>
      <c r="K35" s="86"/>
      <c r="L35" s="86"/>
    </row>
    <row r="36" spans="2:15">
      <c r="B36" s="88" t="s">
        <v>191</v>
      </c>
      <c r="C36" s="86"/>
      <c r="D36" s="86"/>
      <c r="E36" s="86"/>
      <c r="F36" s="86"/>
      <c r="G36" s="86"/>
      <c r="H36" s="86"/>
      <c r="I36" s="86"/>
      <c r="J36" s="86"/>
      <c r="K36" s="86"/>
      <c r="L36" s="86"/>
    </row>
    <row r="37" spans="2:15" ht="13.2" customHeight="1">
      <c r="B37" s="88"/>
      <c r="C37" s="86"/>
      <c r="D37" s="86"/>
      <c r="E37" s="86"/>
      <c r="F37" s="86"/>
      <c r="G37" s="86"/>
      <c r="H37" s="86"/>
      <c r="I37" s="86"/>
      <c r="J37" s="86"/>
      <c r="K37" s="86"/>
      <c r="L37" s="86"/>
    </row>
    <row r="38" spans="2:15" ht="45" customHeight="1">
      <c r="B38" s="224" t="s">
        <v>196</v>
      </c>
      <c r="C38" s="224"/>
      <c r="D38" s="224"/>
      <c r="E38" s="224"/>
      <c r="F38" s="224"/>
      <c r="G38" s="224"/>
      <c r="H38" s="224"/>
      <c r="I38" s="224"/>
      <c r="J38" s="224"/>
      <c r="K38" s="224"/>
      <c r="L38" s="224"/>
      <c r="O38" s="92"/>
    </row>
    <row r="39" spans="2:15" ht="13.2" customHeight="1">
      <c r="B39" s="86"/>
      <c r="C39" s="86"/>
      <c r="D39" s="86"/>
      <c r="E39" s="86"/>
      <c r="F39" s="86"/>
      <c r="G39" s="86"/>
      <c r="H39" s="86"/>
      <c r="I39" s="86"/>
      <c r="J39" s="86"/>
      <c r="K39" s="86"/>
      <c r="L39" s="86"/>
    </row>
    <row r="40" spans="2:15">
      <c r="B40" s="88" t="s">
        <v>192</v>
      </c>
      <c r="C40" s="86"/>
      <c r="D40" s="86"/>
      <c r="E40" s="86"/>
      <c r="F40" s="86"/>
      <c r="G40" s="86"/>
      <c r="H40" s="86"/>
      <c r="I40" s="86"/>
      <c r="J40" s="86"/>
      <c r="K40" s="86"/>
      <c r="L40" s="86"/>
    </row>
    <row r="41" spans="2:15" ht="13.2" customHeight="1">
      <c r="B41" s="88"/>
      <c r="C41" s="86"/>
      <c r="D41" s="86"/>
      <c r="E41" s="86"/>
      <c r="F41" s="86"/>
      <c r="G41" s="86"/>
      <c r="H41" s="86"/>
      <c r="I41" s="86"/>
      <c r="J41" s="86"/>
      <c r="K41" s="86"/>
      <c r="L41" s="86"/>
    </row>
    <row r="42" spans="2:15" ht="79.95" customHeight="1">
      <c r="B42" s="224" t="s">
        <v>236</v>
      </c>
      <c r="C42" s="224"/>
      <c r="D42" s="224"/>
      <c r="E42" s="224"/>
      <c r="F42" s="224"/>
      <c r="G42" s="224"/>
      <c r="H42" s="224"/>
      <c r="I42" s="224"/>
      <c r="J42" s="224"/>
      <c r="K42" s="224"/>
      <c r="L42" s="224"/>
    </row>
    <row r="43" spans="2:15" ht="13.2" customHeight="1">
      <c r="B43" s="86"/>
      <c r="C43" s="86"/>
      <c r="D43" s="86"/>
      <c r="E43" s="86"/>
      <c r="F43" s="86"/>
      <c r="G43" s="86"/>
      <c r="H43" s="86"/>
      <c r="I43" s="86"/>
      <c r="J43" s="86"/>
      <c r="K43" s="86"/>
      <c r="L43" s="86"/>
    </row>
    <row r="44" spans="2:15">
      <c r="B44" s="88" t="s">
        <v>193</v>
      </c>
      <c r="C44" s="86"/>
      <c r="D44" s="86"/>
      <c r="E44" s="86"/>
      <c r="F44" s="86"/>
      <c r="G44" s="86"/>
      <c r="H44" s="86"/>
      <c r="I44" s="86"/>
      <c r="J44" s="86"/>
      <c r="K44" s="86"/>
      <c r="L44" s="86"/>
    </row>
    <row r="45" spans="2:15" ht="13.2" customHeight="1">
      <c r="B45" s="88"/>
      <c r="C45" s="86"/>
      <c r="D45" s="86"/>
      <c r="E45" s="86"/>
      <c r="F45" s="86"/>
      <c r="G45" s="86"/>
      <c r="H45" s="86"/>
      <c r="I45" s="86"/>
      <c r="J45" s="86"/>
      <c r="K45" s="86"/>
      <c r="L45" s="86"/>
    </row>
    <row r="46" spans="2:15" ht="55.95" customHeight="1">
      <c r="B46" s="225" t="s">
        <v>195</v>
      </c>
      <c r="C46" s="225"/>
      <c r="D46" s="225"/>
      <c r="E46" s="225"/>
      <c r="F46" s="225"/>
      <c r="G46" s="225"/>
      <c r="H46" s="225"/>
      <c r="I46" s="225"/>
      <c r="J46" s="225"/>
      <c r="K46" s="225"/>
      <c r="L46" s="225"/>
    </row>
    <row r="47" spans="2:15" ht="13.2" customHeight="1">
      <c r="B47" s="86"/>
      <c r="C47" s="86"/>
      <c r="D47" s="86"/>
      <c r="E47" s="86"/>
      <c r="F47" s="86"/>
      <c r="G47" s="86"/>
      <c r="H47" s="86"/>
      <c r="I47" s="86"/>
      <c r="J47" s="86"/>
      <c r="K47" s="86"/>
      <c r="L47" s="86"/>
    </row>
    <row r="48" spans="2:15">
      <c r="B48" s="88" t="s">
        <v>194</v>
      </c>
      <c r="C48" s="86"/>
      <c r="D48" s="86"/>
      <c r="E48" s="86"/>
      <c r="F48" s="86"/>
      <c r="G48" s="86"/>
      <c r="H48" s="86"/>
      <c r="I48" s="86"/>
      <c r="J48" s="86"/>
      <c r="K48" s="86"/>
      <c r="L48" s="86"/>
    </row>
    <row r="49" spans="2:12" ht="13.2" customHeight="1">
      <c r="B49" s="88"/>
      <c r="C49" s="86"/>
      <c r="D49" s="86"/>
      <c r="E49" s="86"/>
      <c r="F49" s="86"/>
      <c r="G49" s="86"/>
      <c r="H49" s="86"/>
      <c r="I49" s="86"/>
      <c r="J49" s="86"/>
      <c r="K49" s="86"/>
      <c r="L49" s="86"/>
    </row>
    <row r="50" spans="2:12" ht="30" customHeight="1">
      <c r="B50" s="224" t="s">
        <v>237</v>
      </c>
      <c r="C50" s="224"/>
      <c r="D50" s="224"/>
      <c r="E50" s="224"/>
      <c r="F50" s="224"/>
      <c r="G50" s="224"/>
      <c r="H50" s="224"/>
      <c r="I50" s="224"/>
      <c r="J50" s="224"/>
      <c r="K50" s="224"/>
      <c r="L50" s="224"/>
    </row>
    <row r="51" spans="2:12" ht="13.2" customHeight="1">
      <c r="B51" s="89"/>
      <c r="C51" s="89"/>
      <c r="D51" s="89"/>
      <c r="E51" s="89"/>
      <c r="F51" s="89"/>
      <c r="G51" s="89"/>
      <c r="H51" s="89"/>
      <c r="I51" s="89"/>
      <c r="J51" s="86"/>
      <c r="K51" s="86"/>
      <c r="L51" s="86"/>
    </row>
    <row r="52" spans="2:12">
      <c r="B52" s="90"/>
      <c r="C52" s="90"/>
      <c r="D52" s="90"/>
      <c r="E52" s="90"/>
      <c r="F52" s="90"/>
      <c r="G52" s="90"/>
      <c r="H52" s="90"/>
      <c r="I52" s="90"/>
      <c r="J52" s="86"/>
      <c r="K52" s="86"/>
      <c r="L52" s="86"/>
    </row>
    <row r="53" spans="2:12">
      <c r="B53" s="90"/>
      <c r="C53" s="90"/>
      <c r="D53" s="90"/>
      <c r="E53" s="90"/>
      <c r="F53" s="90"/>
      <c r="G53" s="90"/>
      <c r="H53" s="90"/>
      <c r="I53" s="90"/>
      <c r="J53" s="86"/>
      <c r="K53" s="86"/>
      <c r="L53" s="86"/>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6640625" defaultRowHeight="13.8"/>
  <cols>
    <col min="1" max="1" width="4.44140625" style="19" customWidth="1"/>
    <col min="2" max="2" width="17.33203125" style="19" customWidth="1"/>
    <col min="3" max="15" width="14.44140625" style="19" customWidth="1"/>
    <col min="16" max="16384" width="8.6640625" style="19"/>
  </cols>
  <sheetData>
    <row r="1" spans="2:15" ht="13.2" customHeight="1"/>
    <row r="2" spans="2:15" ht="17.399999999999999">
      <c r="B2" s="13" t="str">
        <f>Introduction!B2</f>
        <v>LightCounting Wireless Infrastructure Shares, Size &amp; Forecast - 3Q22</v>
      </c>
    </row>
    <row r="3" spans="2:15" ht="15.6">
      <c r="B3" s="236" t="str">
        <f>Introduction!B3</f>
        <v>December 2022 - Sample template for illustrative purposes only</v>
      </c>
    </row>
    <row r="4" spans="2:15" ht="13.2" customHeight="1">
      <c r="B4" s="17"/>
    </row>
    <row r="5" spans="2:15" ht="15.6" customHeight="1">
      <c r="B5" s="83" t="s">
        <v>33</v>
      </c>
    </row>
    <row r="6" spans="2:15" ht="13.2" customHeight="1"/>
    <row r="7" spans="2:15" s="166" customFormat="1" ht="23.7" customHeight="1">
      <c r="B7" s="167" t="s">
        <v>32</v>
      </c>
      <c r="C7" s="168" t="s">
        <v>31</v>
      </c>
      <c r="D7" s="169"/>
      <c r="E7" s="169"/>
      <c r="F7" s="169"/>
      <c r="G7" s="169"/>
      <c r="H7" s="170"/>
      <c r="I7" s="168" t="s">
        <v>48</v>
      </c>
      <c r="J7" s="171"/>
      <c r="K7" s="169"/>
      <c r="L7" s="169"/>
      <c r="M7" s="169"/>
      <c r="N7" s="169"/>
      <c r="O7" s="170"/>
    </row>
    <row r="8" spans="2:15" s="166" customFormat="1" ht="95.4" customHeight="1">
      <c r="B8" s="167" t="s">
        <v>21</v>
      </c>
      <c r="C8" s="228" t="s">
        <v>35</v>
      </c>
      <c r="D8" s="229"/>
      <c r="E8" s="229"/>
      <c r="F8" s="229"/>
      <c r="G8" s="229"/>
      <c r="H8" s="230"/>
      <c r="I8" s="228" t="s">
        <v>44</v>
      </c>
      <c r="J8" s="229"/>
      <c r="K8" s="229"/>
      <c r="L8" s="229"/>
      <c r="M8" s="229"/>
      <c r="N8" s="229"/>
      <c r="O8" s="230"/>
    </row>
    <row r="9" spans="2:15" s="166" customFormat="1" ht="31.95" customHeight="1">
      <c r="B9" s="167" t="s">
        <v>53</v>
      </c>
      <c r="C9" s="228" t="s">
        <v>49</v>
      </c>
      <c r="D9" s="229"/>
      <c r="E9" s="229"/>
      <c r="F9" s="229"/>
      <c r="G9" s="229"/>
      <c r="H9" s="230"/>
      <c r="I9" s="228" t="s">
        <v>46</v>
      </c>
      <c r="J9" s="229"/>
      <c r="K9" s="229"/>
      <c r="L9" s="229"/>
      <c r="M9" s="229"/>
      <c r="N9" s="229"/>
      <c r="O9" s="230"/>
    </row>
    <row r="10" spans="2:15" s="166" customFormat="1" ht="31.95" customHeight="1">
      <c r="B10" s="167" t="s">
        <v>50</v>
      </c>
      <c r="C10" s="228" t="s">
        <v>50</v>
      </c>
      <c r="D10" s="229"/>
      <c r="E10" s="229"/>
      <c r="F10" s="229"/>
      <c r="G10" s="229"/>
      <c r="H10" s="230"/>
      <c r="I10" s="228" t="s">
        <v>45</v>
      </c>
      <c r="J10" s="229"/>
      <c r="K10" s="229"/>
      <c r="L10" s="229"/>
      <c r="M10" s="229"/>
      <c r="N10" s="229"/>
      <c r="O10" s="230"/>
    </row>
    <row r="11" spans="2:15" s="166" customFormat="1" ht="81.599999999999994" customHeight="1">
      <c r="B11" s="167" t="s">
        <v>15</v>
      </c>
      <c r="C11" s="228" t="s">
        <v>42</v>
      </c>
      <c r="D11" s="229"/>
      <c r="E11" s="229"/>
      <c r="F11" s="229"/>
      <c r="G11" s="229"/>
      <c r="H11" s="230"/>
      <c r="I11" s="228" t="s">
        <v>47</v>
      </c>
      <c r="J11" s="229"/>
      <c r="K11" s="229"/>
      <c r="L11" s="229"/>
      <c r="M11" s="229"/>
      <c r="N11" s="229"/>
      <c r="O11" s="230"/>
    </row>
    <row r="12" spans="2:15" s="166" customFormat="1" ht="52.2" customHeight="1">
      <c r="B12" s="167" t="s">
        <v>182</v>
      </c>
      <c r="C12" s="228" t="s">
        <v>183</v>
      </c>
      <c r="D12" s="231"/>
      <c r="E12" s="231"/>
      <c r="F12" s="231"/>
      <c r="G12" s="231"/>
      <c r="H12" s="232"/>
      <c r="I12" s="228" t="s">
        <v>184</v>
      </c>
      <c r="J12" s="231"/>
      <c r="K12" s="231"/>
      <c r="L12" s="231"/>
      <c r="M12" s="231"/>
      <c r="N12" s="231"/>
      <c r="O12" s="232"/>
    </row>
    <row r="13" spans="2:15" s="166" customFormat="1" ht="104.4" customHeight="1">
      <c r="B13" s="167" t="s">
        <v>156</v>
      </c>
      <c r="C13" s="228" t="s">
        <v>157</v>
      </c>
      <c r="D13" s="229"/>
      <c r="E13" s="229"/>
      <c r="F13" s="229"/>
      <c r="G13" s="229"/>
      <c r="H13" s="230"/>
      <c r="I13" s="228" t="s">
        <v>171</v>
      </c>
      <c r="J13" s="229"/>
      <c r="K13" s="229"/>
      <c r="L13" s="229"/>
      <c r="M13" s="229"/>
      <c r="N13" s="229"/>
      <c r="O13" s="230"/>
    </row>
    <row r="14" spans="2:15" s="166" customFormat="1" ht="102.6" customHeight="1">
      <c r="B14" s="167" t="s">
        <v>51</v>
      </c>
      <c r="C14" s="228" t="s">
        <v>52</v>
      </c>
      <c r="D14" s="229"/>
      <c r="E14" s="229"/>
      <c r="F14" s="229"/>
      <c r="G14" s="229"/>
      <c r="H14" s="230"/>
      <c r="I14" s="228" t="s">
        <v>39</v>
      </c>
      <c r="J14" s="229"/>
      <c r="K14" s="229"/>
      <c r="L14" s="229"/>
      <c r="M14" s="229"/>
      <c r="N14" s="229"/>
      <c r="O14" s="230"/>
    </row>
    <row r="15" spans="2:15" s="166" customFormat="1" ht="31.95" customHeight="1">
      <c r="B15" s="167" t="s">
        <v>23</v>
      </c>
      <c r="C15" s="228" t="s">
        <v>96</v>
      </c>
      <c r="D15" s="229"/>
      <c r="E15" s="229"/>
      <c r="F15" s="229"/>
      <c r="G15" s="229"/>
      <c r="H15" s="230"/>
      <c r="I15" s="228" t="s">
        <v>41</v>
      </c>
      <c r="J15" s="229"/>
      <c r="K15" s="229"/>
      <c r="L15" s="229"/>
      <c r="M15" s="229"/>
      <c r="N15" s="229"/>
      <c r="O15" s="230"/>
    </row>
    <row r="16" spans="2:15" s="166" customFormat="1" ht="31.95" customHeight="1">
      <c r="B16" s="167" t="s">
        <v>37</v>
      </c>
      <c r="C16" s="228" t="s">
        <v>43</v>
      </c>
      <c r="D16" s="229"/>
      <c r="E16" s="229"/>
      <c r="F16" s="229"/>
      <c r="G16" s="229"/>
      <c r="H16" s="230"/>
      <c r="I16" s="228" t="s">
        <v>34</v>
      </c>
      <c r="J16" s="229"/>
      <c r="K16" s="229"/>
      <c r="L16" s="229"/>
      <c r="M16" s="229"/>
      <c r="N16" s="229"/>
      <c r="O16" s="230"/>
    </row>
    <row r="17" spans="2:15" s="166" customFormat="1" ht="50.7" customHeight="1">
      <c r="B17" s="167" t="s">
        <v>36</v>
      </c>
      <c r="C17" s="228" t="s">
        <v>38</v>
      </c>
      <c r="D17" s="229"/>
      <c r="E17" s="229"/>
      <c r="F17" s="229"/>
      <c r="G17" s="229"/>
      <c r="H17" s="230"/>
      <c r="I17" s="228" t="s">
        <v>40</v>
      </c>
      <c r="J17" s="229"/>
      <c r="K17" s="229"/>
      <c r="L17" s="229"/>
      <c r="M17" s="229"/>
      <c r="N17" s="229"/>
      <c r="O17" s="230"/>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 ref="C9:H9"/>
    <mergeCell ref="I9:O9"/>
    <mergeCell ref="C8:H8"/>
    <mergeCell ref="I8:O8"/>
    <mergeCell ref="C11:H11"/>
    <mergeCell ref="I11:O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D181"/>
  <sheetViews>
    <sheetView showGridLines="0" zoomScale="85" zoomScaleNormal="85" zoomScalePageLayoutView="70" workbookViewId="0"/>
  </sheetViews>
  <sheetFormatPr defaultColWidth="8.6640625" defaultRowHeight="13.2"/>
  <cols>
    <col min="1" max="1" width="4.44140625" style="1" customWidth="1"/>
    <col min="2" max="2" width="14.109375" style="1" customWidth="1"/>
    <col min="3" max="30" width="11.6640625" style="1" customWidth="1"/>
    <col min="31" max="16384" width="8.6640625" style="1"/>
  </cols>
  <sheetData>
    <row r="1" spans="1:24" ht="13.2" customHeight="1"/>
    <row r="2" spans="1:24" ht="17.399999999999999">
      <c r="B2" s="30" t="str">
        <f>Introduction!B2</f>
        <v>LightCounting Wireless Infrastructure Shares, Size &amp; Forecast - 3Q22</v>
      </c>
      <c r="C2" s="30"/>
      <c r="D2" s="30"/>
      <c r="E2" s="30"/>
    </row>
    <row r="3" spans="1:24" ht="15">
      <c r="B3" s="236" t="str">
        <f>Introduction!B3</f>
        <v>December 2022 - Sample template for illustrative purposes only</v>
      </c>
      <c r="C3" s="29"/>
      <c r="D3" s="29"/>
      <c r="E3" s="29"/>
    </row>
    <row r="4" spans="1:24" ht="13.2" customHeight="1">
      <c r="B4" s="17"/>
      <c r="C4" s="29"/>
      <c r="D4" s="29"/>
      <c r="E4" s="29"/>
    </row>
    <row r="5" spans="1:24" ht="15.6">
      <c r="B5" s="83" t="s">
        <v>103</v>
      </c>
      <c r="C5" s="28"/>
      <c r="D5" s="28"/>
      <c r="E5" s="28"/>
      <c r="F5" s="27"/>
    </row>
    <row r="6" spans="1:24" ht="13.2" customHeight="1"/>
    <row r="7" spans="1:24" s="50" customFormat="1" ht="22.2" customHeight="1">
      <c r="A7" s="52" t="s">
        <v>263</v>
      </c>
      <c r="P7" s="52"/>
      <c r="V7" s="49"/>
      <c r="X7" s="51"/>
    </row>
    <row r="8" spans="1:24" ht="13.2" customHeight="1"/>
    <row r="9" spans="1:24" s="103" customFormat="1" ht="22.2" customHeight="1">
      <c r="B9" s="76" t="s">
        <v>107</v>
      </c>
      <c r="C9" s="144" t="s">
        <v>262</v>
      </c>
    </row>
    <row r="10" spans="1:24" ht="13.2" customHeight="1">
      <c r="C10" s="104"/>
    </row>
    <row r="11" spans="1:24" ht="13.2" customHeight="1">
      <c r="C11" s="104"/>
    </row>
    <row r="12" spans="1:24" ht="13.2" customHeight="1">
      <c r="C12" s="104"/>
    </row>
    <row r="13" spans="1:24" ht="13.2" customHeight="1">
      <c r="C13" s="104"/>
    </row>
    <row r="14" spans="1:24" ht="13.2" customHeight="1">
      <c r="C14" s="104"/>
    </row>
    <row r="15" spans="1:24" ht="13.2" customHeight="1">
      <c r="C15" s="104"/>
    </row>
    <row r="16" spans="1:24" ht="13.2" customHeight="1"/>
    <row r="17" spans="1:29" s="101" customFormat="1" ht="22.2" customHeight="1">
      <c r="A17" s="52" t="s">
        <v>259</v>
      </c>
      <c r="H17" s="52" t="s">
        <v>260</v>
      </c>
      <c r="S17" s="52" t="s">
        <v>261</v>
      </c>
      <c r="V17" s="52"/>
      <c r="X17" s="102"/>
    </row>
    <row r="18" spans="1:29" ht="13.2" customHeight="1">
      <c r="B18" s="56"/>
    </row>
    <row r="19" spans="1:29" ht="13.2" customHeight="1"/>
    <row r="20" spans="1:29" ht="13.2" customHeight="1">
      <c r="B20" s="25" t="s">
        <v>70</v>
      </c>
      <c r="O20" s="25" t="s">
        <v>243</v>
      </c>
      <c r="Z20" s="25" t="s">
        <v>244</v>
      </c>
    </row>
    <row r="21" spans="1:29" ht="13.2" customHeight="1">
      <c r="B21" s="33" t="s">
        <v>107</v>
      </c>
      <c r="C21" s="24" t="s">
        <v>256</v>
      </c>
      <c r="D21" s="24" t="s">
        <v>229</v>
      </c>
      <c r="E21" s="24" t="s">
        <v>108</v>
      </c>
      <c r="F21" s="24" t="s">
        <v>254</v>
      </c>
      <c r="G21" s="24" t="s">
        <v>109</v>
      </c>
      <c r="H21" s="53"/>
      <c r="I21" s="53"/>
      <c r="J21" s="53"/>
      <c r="K21" s="53"/>
      <c r="L21" s="53"/>
      <c r="O21" s="33" t="s">
        <v>6</v>
      </c>
      <c r="P21" s="24" t="s">
        <v>256</v>
      </c>
      <c r="Q21" s="24" t="s">
        <v>83</v>
      </c>
      <c r="R21" s="53"/>
      <c r="S21" s="53"/>
      <c r="T21" s="53"/>
      <c r="U21" s="53"/>
      <c r="V21" s="53"/>
      <c r="W21" s="53"/>
      <c r="Z21" s="33" t="s">
        <v>6</v>
      </c>
      <c r="AA21" s="24" t="s">
        <v>256</v>
      </c>
      <c r="AB21" s="24" t="s">
        <v>83</v>
      </c>
      <c r="AC21" s="147"/>
    </row>
    <row r="22" spans="1:29" ht="13.2" customHeight="1">
      <c r="B22" s="5" t="s">
        <v>104</v>
      </c>
      <c r="C22" s="105">
        <f>C23+C24</f>
        <v>0</v>
      </c>
      <c r="D22" s="105">
        <f>D23+D24</f>
        <v>0</v>
      </c>
      <c r="E22" s="108" t="e">
        <f>(C22-D22)/D22</f>
        <v>#DIV/0!</v>
      </c>
      <c r="F22" s="105">
        <f>F23+F24</f>
        <v>0</v>
      </c>
      <c r="G22" s="108" t="e">
        <f>(C22-F22)/F22</f>
        <v>#DIV/0!</v>
      </c>
      <c r="H22" s="54"/>
      <c r="I22" s="54"/>
      <c r="J22" s="54"/>
      <c r="K22" s="54"/>
      <c r="L22" s="54"/>
      <c r="O22" s="36" t="s">
        <v>9</v>
      </c>
      <c r="P22" s="107">
        <f>'Total Market Shares'!Q9</f>
        <v>0</v>
      </c>
      <c r="Q22" s="109" t="e">
        <f>P22/P$32</f>
        <v>#DIV/0!</v>
      </c>
      <c r="R22" s="175"/>
      <c r="S22" s="54"/>
      <c r="T22" s="54"/>
      <c r="U22" s="54"/>
      <c r="V22" s="54"/>
      <c r="W22" s="54"/>
      <c r="Z22" s="5" t="str">
        <f>'5G RAN Market Shares'!B53</f>
        <v>Ericsson</v>
      </c>
      <c r="AA22" s="107">
        <f>'Total Market Shares'!Q58</f>
        <v>0</v>
      </c>
      <c r="AB22" s="109" t="e">
        <f t="shared" ref="AB22:AB30" si="0">AA22/AA$31</f>
        <v>#DIV/0!</v>
      </c>
      <c r="AC22" s="146"/>
    </row>
    <row r="23" spans="1:29" ht="13.2" customHeight="1">
      <c r="B23" s="37" t="s">
        <v>53</v>
      </c>
      <c r="C23" s="105">
        <f>'5G RAN Market Shares'!Q62</f>
        <v>0</v>
      </c>
      <c r="D23" s="105">
        <f>'5G RAN Market Shares'!M62</f>
        <v>0</v>
      </c>
      <c r="E23" s="108" t="e">
        <f>(C23-D23)/D23</f>
        <v>#DIV/0!</v>
      </c>
      <c r="F23" s="105">
        <f>'5G RAN Market Shares'!P62</f>
        <v>0</v>
      </c>
      <c r="G23" s="108" t="e">
        <f t="shared" ref="G23:G30" si="1">(C23-F23)/F23</f>
        <v>#DIV/0!</v>
      </c>
      <c r="H23" s="54"/>
      <c r="I23" s="54"/>
      <c r="J23" s="54"/>
      <c r="K23" s="54"/>
      <c r="L23" s="54"/>
      <c r="O23" s="5" t="s">
        <v>11</v>
      </c>
      <c r="P23" s="107">
        <f>'Total Market Shares'!Q10</f>
        <v>0</v>
      </c>
      <c r="Q23" s="109" t="e">
        <f t="shared" ref="Q23:Q31" si="2">P23/P$32</f>
        <v>#DIV/0!</v>
      </c>
      <c r="R23" s="175"/>
      <c r="S23" s="54"/>
      <c r="T23" s="54"/>
      <c r="U23" s="54"/>
      <c r="V23" s="54"/>
      <c r="W23" s="54"/>
      <c r="Z23" s="5" t="str">
        <f>'5G RAN Market Shares'!B54</f>
        <v>Fujitsu</v>
      </c>
      <c r="AA23" s="107">
        <f>'Total Market Shares'!Q59</f>
        <v>0</v>
      </c>
      <c r="AB23" s="109" t="e">
        <f t="shared" si="0"/>
        <v>#DIV/0!</v>
      </c>
      <c r="AC23" s="146"/>
    </row>
    <row r="24" spans="1:29" ht="13.2" customHeight="1">
      <c r="B24" s="37" t="s">
        <v>163</v>
      </c>
      <c r="C24" s="185">
        <f>'5GC Market Shares'!Q18</f>
        <v>0</v>
      </c>
      <c r="D24" s="185">
        <f>'5GC Market Shares'!M18</f>
        <v>0</v>
      </c>
      <c r="E24" s="192" t="e">
        <f>(C24-D24)/D24</f>
        <v>#DIV/0!</v>
      </c>
      <c r="F24" s="185">
        <f>'5GC Market Shares'!P18</f>
        <v>0</v>
      </c>
      <c r="G24" s="192" t="e">
        <f t="shared" si="1"/>
        <v>#DIV/0!</v>
      </c>
      <c r="H24" s="54"/>
      <c r="I24" s="54"/>
      <c r="J24" s="54"/>
      <c r="K24" s="54"/>
      <c r="L24" s="54"/>
      <c r="O24" s="5" t="s">
        <v>3</v>
      </c>
      <c r="P24" s="107">
        <f>'Total Market Shares'!Q11</f>
        <v>0</v>
      </c>
      <c r="Q24" s="109" t="e">
        <f t="shared" si="2"/>
        <v>#DIV/0!</v>
      </c>
      <c r="R24" s="175"/>
      <c r="S24" s="54"/>
      <c r="T24" s="54"/>
      <c r="U24" s="54"/>
      <c r="V24" s="54"/>
      <c r="W24" s="54"/>
      <c r="Z24" s="5" t="str">
        <f>'5G RAN Market Shares'!B55</f>
        <v>Huawei</v>
      </c>
      <c r="AA24" s="107">
        <f>'Total Market Shares'!Q60</f>
        <v>0</v>
      </c>
      <c r="AB24" s="109" t="e">
        <f t="shared" si="0"/>
        <v>#DIV/0!</v>
      </c>
      <c r="AC24" s="146"/>
    </row>
    <row r="25" spans="1:29" ht="13.2" customHeight="1">
      <c r="B25" s="5" t="s">
        <v>105</v>
      </c>
      <c r="C25" s="105">
        <f>C26+C27</f>
        <v>0</v>
      </c>
      <c r="D25" s="105">
        <f>D26+D27</f>
        <v>0</v>
      </c>
      <c r="E25" s="108" t="e">
        <f>(C25-D25)/D25</f>
        <v>#DIV/0!</v>
      </c>
      <c r="F25" s="105">
        <f>F26+F27</f>
        <v>0</v>
      </c>
      <c r="G25" s="108" t="e">
        <f t="shared" si="1"/>
        <v>#DIV/0!</v>
      </c>
      <c r="H25" s="54"/>
      <c r="I25" s="54"/>
      <c r="J25" s="54"/>
      <c r="K25" s="54"/>
      <c r="L25" s="54"/>
      <c r="O25" s="5" t="s">
        <v>17</v>
      </c>
      <c r="P25" s="107">
        <f>'Total Market Shares'!Q12</f>
        <v>0</v>
      </c>
      <c r="Q25" s="109" t="e">
        <f t="shared" si="2"/>
        <v>#DIV/0!</v>
      </c>
      <c r="R25" s="175"/>
      <c r="S25" s="54"/>
      <c r="T25" s="54"/>
      <c r="U25" s="54"/>
      <c r="V25" s="54"/>
      <c r="W25" s="54"/>
      <c r="Z25" s="5" t="str">
        <f>'5G RAN Market Shares'!B56</f>
        <v>Mavenir</v>
      </c>
      <c r="AA25" s="107">
        <f>'Total Market Shares'!Q61</f>
        <v>0</v>
      </c>
      <c r="AB25" s="109" t="e">
        <f t="shared" si="0"/>
        <v>#DIV/0!</v>
      </c>
      <c r="AC25" s="146"/>
    </row>
    <row r="26" spans="1:29" ht="13.2" customHeight="1">
      <c r="B26" s="37" t="s">
        <v>50</v>
      </c>
      <c r="C26" s="105">
        <f>'4G RAN Market Shares'!Q18</f>
        <v>0</v>
      </c>
      <c r="D26" s="105">
        <f>'4G RAN Market Shares'!M18</f>
        <v>0</v>
      </c>
      <c r="E26" s="108" t="e">
        <f t="shared" ref="E26:E30" si="3">(C26-D26)/D26</f>
        <v>#DIV/0!</v>
      </c>
      <c r="F26" s="105">
        <f>'4G RAN Market Shares'!P18</f>
        <v>0</v>
      </c>
      <c r="G26" s="108" t="e">
        <f t="shared" si="1"/>
        <v>#DIV/0!</v>
      </c>
      <c r="H26" s="54"/>
      <c r="I26" s="54"/>
      <c r="J26" s="54"/>
      <c r="K26" s="54"/>
      <c r="L26" s="54"/>
      <c r="O26" s="5" t="s">
        <v>20</v>
      </c>
      <c r="P26" s="107">
        <f>'Total Market Shares'!Q13</f>
        <v>0</v>
      </c>
      <c r="Q26" s="109" t="e">
        <f t="shared" si="2"/>
        <v>#DIV/0!</v>
      </c>
      <c r="R26" s="175"/>
      <c r="S26" s="54"/>
      <c r="T26" s="54"/>
      <c r="U26" s="54"/>
      <c r="V26" s="54"/>
      <c r="W26" s="54"/>
      <c r="Z26" s="5" t="str">
        <f>'5G RAN Market Shares'!B57</f>
        <v>NEC</v>
      </c>
      <c r="AA26" s="107">
        <f>'Total Market Shares'!Q62</f>
        <v>0</v>
      </c>
      <c r="AB26" s="109" t="e">
        <f t="shared" si="0"/>
        <v>#DIV/0!</v>
      </c>
      <c r="AC26" s="146"/>
    </row>
    <row r="27" spans="1:29" ht="13.2" customHeight="1">
      <c r="B27" s="37" t="s">
        <v>51</v>
      </c>
      <c r="C27" s="185">
        <f>'EPC vEPC Market Shares'!Q18</f>
        <v>0</v>
      </c>
      <c r="D27" s="185">
        <f>'EPC vEPC Market Shares'!M18</f>
        <v>0</v>
      </c>
      <c r="E27" s="192" t="e">
        <f t="shared" si="3"/>
        <v>#DIV/0!</v>
      </c>
      <c r="F27" s="185">
        <f>'EPC vEPC Market Shares'!P18</f>
        <v>0</v>
      </c>
      <c r="G27" s="192" t="e">
        <f t="shared" si="1"/>
        <v>#DIV/0!</v>
      </c>
      <c r="H27" s="54"/>
      <c r="I27" s="54"/>
      <c r="J27" s="54"/>
      <c r="K27" s="54"/>
      <c r="L27" s="54"/>
      <c r="O27" s="5" t="s">
        <v>2</v>
      </c>
      <c r="P27" s="107">
        <f>'Total Market Shares'!Q14</f>
        <v>0</v>
      </c>
      <c r="Q27" s="109" t="e">
        <f t="shared" si="2"/>
        <v>#DIV/0!</v>
      </c>
      <c r="R27" s="175"/>
      <c r="S27" s="54"/>
      <c r="T27" s="54"/>
      <c r="U27" s="54"/>
      <c r="V27" s="54"/>
      <c r="W27" s="54"/>
      <c r="Z27" s="5" t="str">
        <f>'5G RAN Market Shares'!B58</f>
        <v>Nokia</v>
      </c>
      <c r="AA27" s="107">
        <f>'Total Market Shares'!Q63</f>
        <v>0</v>
      </c>
      <c r="AB27" s="109" t="e">
        <f t="shared" si="0"/>
        <v>#DIV/0!</v>
      </c>
      <c r="AC27" s="146"/>
    </row>
    <row r="28" spans="1:29" ht="13.2" customHeight="1">
      <c r="B28" s="37" t="s">
        <v>23</v>
      </c>
      <c r="C28" s="185">
        <f>'EPC vEPC Market Shares'!Q65</f>
        <v>0</v>
      </c>
      <c r="D28" s="185">
        <f>'EPC vEPC Market Shares'!M65</f>
        <v>0</v>
      </c>
      <c r="E28" s="192" t="e">
        <f t="shared" si="3"/>
        <v>#DIV/0!</v>
      </c>
      <c r="F28" s="185">
        <f>'EPC vEPC Market Shares'!P65</f>
        <v>0</v>
      </c>
      <c r="G28" s="192" t="e">
        <f t="shared" si="1"/>
        <v>#DIV/0!</v>
      </c>
      <c r="H28" s="54"/>
      <c r="I28" s="54"/>
      <c r="J28" s="54"/>
      <c r="K28" s="54"/>
      <c r="L28" s="54"/>
      <c r="O28" s="5" t="s">
        <v>18</v>
      </c>
      <c r="P28" s="107">
        <f>'Total Market Shares'!Q15</f>
        <v>0</v>
      </c>
      <c r="Q28" s="109" t="e">
        <f t="shared" si="2"/>
        <v>#DIV/0!</v>
      </c>
      <c r="R28" s="175"/>
      <c r="S28" s="54"/>
      <c r="T28" s="54"/>
      <c r="U28" s="54"/>
      <c r="V28" s="54"/>
      <c r="W28" s="54"/>
      <c r="Z28" s="5" t="str">
        <f>'5G RAN Market Shares'!B59</f>
        <v>Samsung</v>
      </c>
      <c r="AA28" s="107">
        <f>'Total Market Shares'!Q64</f>
        <v>0</v>
      </c>
      <c r="AB28" s="109" t="e">
        <f t="shared" si="0"/>
        <v>#DIV/0!</v>
      </c>
      <c r="AC28" s="146"/>
    </row>
    <row r="29" spans="1:29" ht="13.2" customHeight="1">
      <c r="B29" s="5" t="s">
        <v>37</v>
      </c>
      <c r="C29" s="105">
        <f>'2G 3G Market Shares'!Q17</f>
        <v>0</v>
      </c>
      <c r="D29" s="105">
        <f>'2G 3G Market Shares'!M17</f>
        <v>0</v>
      </c>
      <c r="E29" s="108" t="e">
        <f t="shared" si="3"/>
        <v>#DIV/0!</v>
      </c>
      <c r="F29" s="105">
        <f>'2G 3G Market Shares'!P17</f>
        <v>0</v>
      </c>
      <c r="G29" s="108" t="e">
        <f t="shared" si="1"/>
        <v>#DIV/0!</v>
      </c>
      <c r="H29" s="54"/>
      <c r="I29" s="54"/>
      <c r="J29" s="54"/>
      <c r="K29" s="54"/>
      <c r="L29" s="54"/>
      <c r="O29" s="5" t="s">
        <v>22</v>
      </c>
      <c r="P29" s="107">
        <f>'Total Market Shares'!Q16</f>
        <v>0</v>
      </c>
      <c r="Q29" s="109" t="e">
        <f t="shared" si="2"/>
        <v>#DIV/0!</v>
      </c>
      <c r="R29" s="175"/>
      <c r="S29" s="54"/>
      <c r="T29" s="54"/>
      <c r="U29" s="54"/>
      <c r="V29" s="54"/>
      <c r="W29" s="54"/>
      <c r="Z29" s="5" t="str">
        <f>'5G RAN Market Shares'!B60</f>
        <v>ZTE</v>
      </c>
      <c r="AA29" s="107">
        <f>'Total Market Shares'!Q65</f>
        <v>0</v>
      </c>
      <c r="AB29" s="109" t="e">
        <f t="shared" si="0"/>
        <v>#DIV/0!</v>
      </c>
      <c r="AC29" s="146"/>
    </row>
    <row r="30" spans="1:29" ht="13.2" customHeight="1">
      <c r="B30" s="5" t="s">
        <v>218</v>
      </c>
      <c r="C30" s="105"/>
      <c r="D30" s="105"/>
      <c r="E30" s="108" t="e">
        <f t="shared" si="3"/>
        <v>#DIV/0!</v>
      </c>
      <c r="F30" s="105"/>
      <c r="G30" s="108" t="e">
        <f t="shared" si="1"/>
        <v>#DIV/0!</v>
      </c>
      <c r="H30" s="55"/>
      <c r="I30" s="55"/>
      <c r="J30" s="55"/>
      <c r="K30" s="55"/>
      <c r="L30" s="55"/>
      <c r="O30" s="5" t="s">
        <v>27</v>
      </c>
      <c r="P30" s="107">
        <f>'Total Market Shares'!Q17</f>
        <v>0</v>
      </c>
      <c r="Q30" s="109" t="e">
        <f t="shared" si="2"/>
        <v>#DIV/0!</v>
      </c>
      <c r="R30" s="176"/>
      <c r="S30" s="71"/>
      <c r="T30" s="70"/>
      <c r="U30" s="71"/>
      <c r="V30" s="70"/>
      <c r="W30" s="71"/>
      <c r="Z30" s="5" t="str">
        <f>'5G RAN Market Shares'!B61</f>
        <v>Other</v>
      </c>
      <c r="AA30" s="107">
        <f>'Total Market Shares'!Q66</f>
        <v>0</v>
      </c>
      <c r="AB30" s="109" t="e">
        <f t="shared" si="0"/>
        <v>#DIV/0!</v>
      </c>
      <c r="AC30" s="146"/>
    </row>
    <row r="31" spans="1:29" ht="13.2" customHeight="1">
      <c r="B31" s="149" t="s">
        <v>69</v>
      </c>
      <c r="C31" s="150">
        <f>C22+C25+C29</f>
        <v>0</v>
      </c>
      <c r="D31" s="150">
        <f>D22+D25+D29</f>
        <v>0</v>
      </c>
      <c r="E31" s="151" t="e">
        <f>(C31-D31)/D31</f>
        <v>#DIV/0!</v>
      </c>
      <c r="F31" s="150">
        <f>F22+F25+F29</f>
        <v>0</v>
      </c>
      <c r="G31" s="151" t="e">
        <f>(C31-F31)/F31</f>
        <v>#DIV/0!</v>
      </c>
      <c r="H31" s="22"/>
      <c r="I31" s="22" t="str">
        <f>IF(H29=0,"",I29/H29-1)</f>
        <v/>
      </c>
      <c r="J31" s="22" t="str">
        <f>IF(I29=0,"",J29/I29-1)</f>
        <v/>
      </c>
      <c r="K31" s="22" t="str">
        <f>IF(J29=0,"",K29/J29-1)</f>
        <v/>
      </c>
      <c r="L31" s="22" t="str">
        <f>IF(K29=0,"",L29/K29-1)</f>
        <v/>
      </c>
      <c r="O31" s="5" t="s">
        <v>82</v>
      </c>
      <c r="P31" s="107">
        <f>'Total Market Shares'!Q18</f>
        <v>0</v>
      </c>
      <c r="Q31" s="109" t="e">
        <f t="shared" si="2"/>
        <v>#DIV/0!</v>
      </c>
      <c r="R31" s="96"/>
      <c r="Z31" s="5" t="str">
        <f>'5G RAN Market Shares'!B62</f>
        <v>Total</v>
      </c>
      <c r="AA31" s="106">
        <f>SUM(AA22:AA30)</f>
        <v>0</v>
      </c>
      <c r="AB31" s="75" t="e">
        <f>SUM(AB22:AB30)</f>
        <v>#DIV/0!</v>
      </c>
      <c r="AC31" s="146"/>
    </row>
    <row r="32" spans="1:29" ht="13.2" customHeight="1">
      <c r="B32" s="1" t="s">
        <v>221</v>
      </c>
      <c r="C32" s="22"/>
      <c r="D32" s="22"/>
      <c r="E32" s="22"/>
      <c r="F32" s="22"/>
      <c r="G32" s="22"/>
      <c r="H32" s="22"/>
      <c r="I32" s="22" t="str">
        <f>IF(H27=0,"",I27/H27-1)</f>
        <v/>
      </c>
      <c r="J32" s="22" t="str">
        <f>IF(I27=0,"",J27/I27-1)</f>
        <v/>
      </c>
      <c r="K32" s="22" t="str">
        <f>IF(J27=0,"",K27/J27-1)</f>
        <v/>
      </c>
      <c r="L32" s="22" t="str">
        <f>IF(K27=0,"",L27/K27-1)</f>
        <v/>
      </c>
      <c r="O32" s="5" t="s">
        <v>69</v>
      </c>
      <c r="P32" s="106">
        <f>SUM(P22:P31)</f>
        <v>0</v>
      </c>
      <c r="Q32" s="75" t="e">
        <f>SUM(Q22:Q31)</f>
        <v>#DIV/0!</v>
      </c>
      <c r="R32" s="96"/>
      <c r="Z32" s="56"/>
    </row>
    <row r="33" spans="1:25" ht="13.2" customHeight="1">
      <c r="B33" s="157"/>
      <c r="C33" s="180"/>
      <c r="D33" s="27"/>
      <c r="E33" s="27"/>
      <c r="F33" s="27"/>
      <c r="G33" s="131"/>
      <c r="H33" s="22"/>
      <c r="I33" s="22" t="str">
        <f>IF(H28=0,"",I28/H28-1)</f>
        <v/>
      </c>
      <c r="J33" s="22"/>
      <c r="K33" s="22"/>
      <c r="L33" s="22"/>
      <c r="O33" s="56"/>
    </row>
    <row r="34" spans="1:25" ht="13.2" customHeight="1">
      <c r="B34" s="181"/>
      <c r="C34" s="182"/>
      <c r="D34" s="183"/>
      <c r="E34" s="27"/>
      <c r="F34" s="183"/>
      <c r="G34" s="131"/>
      <c r="H34" s="22"/>
      <c r="I34" s="22" t="str">
        <f>IF(H32=0,"",I32/H32-1)</f>
        <v/>
      </c>
      <c r="J34" s="22"/>
      <c r="K34" s="22"/>
      <c r="L34" s="22"/>
    </row>
    <row r="35" spans="1:25" ht="13.2" customHeight="1">
      <c r="B35" s="56"/>
      <c r="C35" s="182"/>
      <c r="D35" s="183"/>
      <c r="E35" s="27"/>
      <c r="F35" s="27"/>
      <c r="G35" s="131"/>
      <c r="H35" s="22"/>
      <c r="I35" s="22" t="str">
        <f>IF(H30=0,"",I30/H30-1)</f>
        <v/>
      </c>
      <c r="J35" s="22" t="str">
        <f>IF(I30=0,"",J30/I30-1)</f>
        <v/>
      </c>
      <c r="K35" s="22" t="str">
        <f>IF(J30=0,"",K30/J30-1)</f>
        <v/>
      </c>
      <c r="L35" s="22" t="str">
        <f>IF(K30=0,"",L30/K30-1)</f>
        <v/>
      </c>
    </row>
    <row r="36" spans="1:25" ht="13.2" customHeight="1">
      <c r="B36" s="181"/>
      <c r="C36" s="182"/>
      <c r="D36" s="183"/>
      <c r="E36" s="27"/>
      <c r="F36" s="27"/>
      <c r="G36" s="27"/>
      <c r="H36" s="22"/>
      <c r="I36" s="22" t="str">
        <f>IF(H31=0,"",I31/H31-1)</f>
        <v/>
      </c>
      <c r="J36" s="22"/>
      <c r="K36" s="22"/>
      <c r="L36" s="22"/>
    </row>
    <row r="37" spans="1:25" ht="13.2" customHeight="1">
      <c r="B37" s="181"/>
      <c r="C37" s="182"/>
      <c r="D37" s="138"/>
      <c r="E37" s="182"/>
      <c r="F37" s="183"/>
      <c r="G37" s="183"/>
      <c r="H37" s="22"/>
      <c r="I37" s="22" t="str">
        <f>IF(H35=0,"",I35/H35-1)</f>
        <v/>
      </c>
      <c r="J37" s="22"/>
      <c r="K37" s="22"/>
      <c r="L37" s="22"/>
    </row>
    <row r="38" spans="1:25" s="50" customFormat="1" ht="22.2" customHeight="1">
      <c r="A38" s="52" t="s">
        <v>257</v>
      </c>
      <c r="P38" s="52"/>
      <c r="V38" s="49"/>
      <c r="X38" s="51"/>
    </row>
    <row r="39" spans="1:25" ht="13.2" customHeight="1">
      <c r="B39" s="56"/>
    </row>
    <row r="40" spans="1:25" ht="13.2" customHeight="1"/>
    <row r="41" spans="1:25" ht="13.2" customHeight="1">
      <c r="B41" s="221" t="s">
        <v>272</v>
      </c>
      <c r="C41" s="25"/>
      <c r="D41" s="25"/>
      <c r="E41" s="25"/>
      <c r="L41" s="162"/>
      <c r="N41" s="60"/>
      <c r="Y41" s="194"/>
    </row>
    <row r="42" spans="1:25" ht="13.2" customHeight="1">
      <c r="B42" s="15"/>
      <c r="C42" s="24">
        <v>2011</v>
      </c>
      <c r="D42" s="24">
        <v>2012</v>
      </c>
      <c r="E42" s="24">
        <v>2013</v>
      </c>
      <c r="F42" s="24">
        <v>2014</v>
      </c>
      <c r="G42" s="24">
        <v>2015</v>
      </c>
      <c r="H42" s="24">
        <v>2016</v>
      </c>
      <c r="I42" s="24">
        <v>2017</v>
      </c>
      <c r="J42" s="24">
        <v>2018</v>
      </c>
      <c r="K42" s="24">
        <v>2019</v>
      </c>
      <c r="L42" s="24">
        <v>2020</v>
      </c>
      <c r="M42" s="24">
        <v>2021</v>
      </c>
      <c r="N42" s="24" t="s">
        <v>245</v>
      </c>
      <c r="Y42" s="194"/>
    </row>
    <row r="43" spans="1:25" ht="13.2" customHeight="1">
      <c r="B43" s="5" t="s">
        <v>130</v>
      </c>
      <c r="C43" s="73"/>
      <c r="D43" s="73"/>
      <c r="E43" s="73"/>
      <c r="F43" s="73"/>
      <c r="G43" s="73"/>
      <c r="H43" s="73"/>
      <c r="I43" s="73"/>
      <c r="J43" s="73"/>
      <c r="K43" s="73"/>
      <c r="L43" s="73"/>
      <c r="M43" s="73"/>
      <c r="N43" s="73"/>
      <c r="Y43" s="194"/>
    </row>
    <row r="44" spans="1:25" ht="13.2" customHeight="1">
      <c r="B44" s="173" t="s">
        <v>217</v>
      </c>
      <c r="C44" s="73"/>
      <c r="D44" s="73"/>
      <c r="E44" s="73"/>
      <c r="F44" s="73"/>
      <c r="G44" s="73"/>
      <c r="H44" s="73"/>
      <c r="I44" s="73"/>
      <c r="J44" s="73"/>
      <c r="K44" s="73"/>
      <c r="L44" s="73"/>
      <c r="M44" s="73"/>
      <c r="N44" s="73"/>
      <c r="Y44" s="194"/>
    </row>
    <row r="45" spans="1:25" ht="13.2" customHeight="1">
      <c r="B45" s="5" t="s">
        <v>128</v>
      </c>
      <c r="C45" s="73"/>
      <c r="D45" s="73"/>
      <c r="E45" s="73"/>
      <c r="F45" s="73"/>
      <c r="G45" s="73"/>
      <c r="H45" s="73"/>
      <c r="I45" s="73"/>
      <c r="J45" s="73"/>
      <c r="K45" s="73"/>
      <c r="L45" s="73"/>
      <c r="M45" s="73"/>
      <c r="N45" s="73"/>
      <c r="Y45" s="194"/>
    </row>
    <row r="46" spans="1:25" ht="13.2" customHeight="1">
      <c r="B46" s="5" t="s">
        <v>104</v>
      </c>
      <c r="C46" s="73"/>
      <c r="D46" s="73"/>
      <c r="E46" s="73"/>
      <c r="F46" s="73"/>
      <c r="G46" s="73"/>
      <c r="H46" s="73"/>
      <c r="I46" s="73"/>
      <c r="J46" s="73"/>
      <c r="K46" s="73"/>
      <c r="L46" s="73"/>
      <c r="M46" s="186"/>
      <c r="N46" s="186"/>
      <c r="Y46" s="194"/>
    </row>
    <row r="47" spans="1:25" ht="13.2" customHeight="1">
      <c r="B47" s="173" t="s">
        <v>219</v>
      </c>
      <c r="C47" s="73"/>
      <c r="D47" s="73"/>
      <c r="E47" s="73"/>
      <c r="F47" s="73"/>
      <c r="G47" s="73"/>
      <c r="H47" s="73"/>
      <c r="I47" s="73"/>
      <c r="J47" s="73"/>
      <c r="K47" s="73"/>
      <c r="L47" s="73"/>
      <c r="M47" s="186"/>
      <c r="N47" s="186"/>
      <c r="Y47" s="194"/>
    </row>
    <row r="48" spans="1:25" ht="13.2" customHeight="1">
      <c r="B48" s="74" t="s">
        <v>129</v>
      </c>
      <c r="C48" s="72"/>
      <c r="D48" s="67"/>
      <c r="E48" s="67"/>
      <c r="F48" s="67"/>
      <c r="G48" s="67"/>
      <c r="H48" s="67"/>
      <c r="I48" s="67"/>
      <c r="J48" s="67"/>
      <c r="K48" s="67"/>
      <c r="L48" s="67"/>
      <c r="M48" s="56"/>
      <c r="N48" s="200"/>
      <c r="Y48" s="194"/>
    </row>
    <row r="49" spans="1:25" ht="13.2" customHeight="1">
      <c r="B49" s="72"/>
      <c r="C49" s="72"/>
      <c r="D49" s="67"/>
      <c r="E49" s="67"/>
      <c r="F49" s="67"/>
      <c r="G49" s="67"/>
      <c r="H49" s="67"/>
      <c r="I49" s="67"/>
      <c r="J49" s="67"/>
      <c r="K49" s="67"/>
      <c r="L49" s="67"/>
      <c r="N49" s="2"/>
      <c r="Y49" s="194"/>
    </row>
    <row r="50" spans="1:25" ht="13.2" customHeight="1">
      <c r="B50" s="72" t="s">
        <v>131</v>
      </c>
      <c r="C50" s="74" t="s">
        <v>198</v>
      </c>
      <c r="D50" s="67"/>
      <c r="E50" s="67"/>
      <c r="F50" s="67"/>
      <c r="G50" s="67"/>
      <c r="H50" s="67"/>
      <c r="I50" s="67"/>
      <c r="J50" s="67"/>
      <c r="K50" s="67"/>
      <c r="L50" s="67"/>
      <c r="N50" s="71"/>
      <c r="Y50" s="194"/>
    </row>
    <row r="51" spans="1:25" ht="13.2" customHeight="1">
      <c r="B51" s="72"/>
      <c r="C51" s="74" t="s">
        <v>199</v>
      </c>
      <c r="D51" s="67"/>
      <c r="E51" s="67"/>
      <c r="F51" s="67"/>
      <c r="G51" s="67"/>
      <c r="H51" s="67"/>
      <c r="I51" s="67"/>
      <c r="J51" s="67"/>
      <c r="K51" s="67"/>
      <c r="L51" s="67"/>
      <c r="N51" s="2"/>
    </row>
    <row r="52" spans="1:25" ht="13.2" customHeight="1">
      <c r="B52" s="72"/>
      <c r="C52" s="74" t="s">
        <v>200</v>
      </c>
      <c r="D52" s="67"/>
      <c r="E52" s="67"/>
      <c r="F52" s="67"/>
      <c r="G52" s="67"/>
      <c r="H52" s="97"/>
      <c r="I52" s="97"/>
      <c r="J52" s="97"/>
      <c r="K52" s="97"/>
      <c r="L52" s="97"/>
      <c r="M52" s="98"/>
      <c r="N52" s="2"/>
    </row>
    <row r="53" spans="1:25" ht="13.2" customHeight="1">
      <c r="B53" s="72"/>
      <c r="C53" s="72"/>
      <c r="D53" s="67"/>
      <c r="E53" s="67"/>
      <c r="F53" s="67"/>
      <c r="G53" s="67"/>
      <c r="H53" s="97"/>
      <c r="I53" s="97"/>
      <c r="J53" s="97"/>
      <c r="K53" s="97"/>
      <c r="L53" s="97"/>
      <c r="M53" s="98"/>
      <c r="N53" s="2"/>
    </row>
    <row r="54" spans="1:25" ht="13.2" customHeight="1">
      <c r="B54" s="72"/>
      <c r="C54" s="72"/>
      <c r="D54" s="67"/>
      <c r="E54" s="67"/>
      <c r="F54" s="67"/>
      <c r="G54" s="67"/>
      <c r="H54" s="97"/>
      <c r="I54" s="97"/>
      <c r="J54" s="97"/>
      <c r="K54" s="97"/>
      <c r="L54" s="97"/>
      <c r="M54" s="98"/>
      <c r="N54" s="2"/>
    </row>
    <row r="55" spans="1:25" ht="13.2" customHeight="1">
      <c r="B55" s="72"/>
      <c r="C55" s="72"/>
      <c r="D55" s="67"/>
      <c r="E55" s="67"/>
      <c r="F55" s="67"/>
      <c r="G55" s="67"/>
      <c r="H55" s="97"/>
      <c r="I55" s="97"/>
      <c r="K55" s="97"/>
      <c r="L55" s="97"/>
      <c r="M55" s="98"/>
      <c r="N55" s="2"/>
    </row>
    <row r="56" spans="1:25" ht="13.2" customHeight="1">
      <c r="B56" s="72"/>
      <c r="C56" s="72"/>
      <c r="D56" s="67"/>
      <c r="E56" s="67"/>
      <c r="F56" s="67"/>
      <c r="G56" s="67"/>
      <c r="H56" s="97"/>
      <c r="I56" s="97"/>
      <c r="J56" s="97"/>
      <c r="K56" s="97"/>
      <c r="L56" s="97"/>
      <c r="M56" s="98"/>
      <c r="N56" s="2"/>
    </row>
    <row r="57" spans="1:25" ht="13.2" customHeight="1">
      <c r="B57" s="72"/>
      <c r="C57" s="72"/>
      <c r="D57" s="67"/>
      <c r="E57" s="67"/>
      <c r="F57" s="67"/>
      <c r="G57" s="67"/>
      <c r="H57" s="97"/>
      <c r="I57" s="97"/>
      <c r="J57" s="97"/>
      <c r="K57" s="97"/>
      <c r="L57" s="97"/>
      <c r="M57" s="98"/>
      <c r="N57" s="2"/>
    </row>
    <row r="58" spans="1:25" ht="13.2" customHeight="1"/>
    <row r="59" spans="1:25" s="50" customFormat="1" ht="22.2" customHeight="1">
      <c r="A59" s="52" t="s">
        <v>264</v>
      </c>
      <c r="P59" s="52"/>
      <c r="V59" s="49"/>
      <c r="X59" s="51"/>
    </row>
    <row r="60" spans="1:25" ht="13.2" customHeight="1">
      <c r="B60" s="56"/>
    </row>
    <row r="61" spans="1:25" ht="13.2" customHeight="1"/>
    <row r="62" spans="1:25" ht="13.2" customHeight="1">
      <c r="B62" s="25" t="s">
        <v>94</v>
      </c>
      <c r="C62" s="25"/>
      <c r="D62" s="25"/>
      <c r="E62" s="25"/>
      <c r="O62" s="38" t="s">
        <v>93</v>
      </c>
      <c r="P62" s="60"/>
    </row>
    <row r="63" spans="1:25" ht="13.2" customHeight="1">
      <c r="B63" s="15"/>
      <c r="C63" s="24">
        <v>2016</v>
      </c>
      <c r="D63" s="24">
        <v>2017</v>
      </c>
      <c r="E63" s="24">
        <v>2018</v>
      </c>
      <c r="F63" s="24">
        <v>2019</v>
      </c>
      <c r="G63" s="24">
        <v>2020</v>
      </c>
      <c r="H63" s="24">
        <v>2021</v>
      </c>
      <c r="I63" s="24">
        <v>2022</v>
      </c>
      <c r="J63" s="24">
        <v>2023</v>
      </c>
      <c r="K63" s="24">
        <v>2024</v>
      </c>
      <c r="L63" s="24">
        <v>2025</v>
      </c>
      <c r="M63" s="112">
        <v>2026</v>
      </c>
      <c r="N63" s="112">
        <v>2027</v>
      </c>
      <c r="O63" s="118" t="s">
        <v>238</v>
      </c>
      <c r="P63" s="61"/>
    </row>
    <row r="64" spans="1:25" ht="13.2" customHeight="1">
      <c r="B64" s="5" t="s">
        <v>104</v>
      </c>
      <c r="C64" s="105">
        <f>'5G RAN'!C38+'5GC'!C17</f>
        <v>0</v>
      </c>
      <c r="D64" s="105">
        <f>'5G RAN'!D38+'5GC'!D17</f>
        <v>0</v>
      </c>
      <c r="E64" s="105">
        <f>'5G RAN'!E38+'5GC'!E17</f>
        <v>0</v>
      </c>
      <c r="F64" s="105">
        <f>'5G RAN'!F38+'5GC'!F17</f>
        <v>0</v>
      </c>
      <c r="G64" s="105">
        <f>'5G RAN'!G38+'5GC'!G17</f>
        <v>0</v>
      </c>
      <c r="H64" s="105">
        <f>'5G RAN'!H38+'5GC'!H17</f>
        <v>0</v>
      </c>
      <c r="I64" s="105">
        <f>'5G RAN'!I38+'5GC'!I17</f>
        <v>0</v>
      </c>
      <c r="J64" s="105">
        <f>'5G RAN'!J38+'5GC'!J17</f>
        <v>0</v>
      </c>
      <c r="K64" s="105">
        <f>'5G RAN'!K38+'5GC'!K17</f>
        <v>0</v>
      </c>
      <c r="L64" s="110">
        <f>'5G RAN'!L38+'5GC'!L17</f>
        <v>0</v>
      </c>
      <c r="M64" s="110">
        <f>'5G RAN'!M38+'5GC'!M17</f>
        <v>0</v>
      </c>
      <c r="N64" s="110">
        <f>'5G RAN'!N38+'5GC'!N17</f>
        <v>0</v>
      </c>
      <c r="O64" s="39" t="e">
        <f>(N64/H64)^(1/6)-1</f>
        <v>#DIV/0!</v>
      </c>
      <c r="P64" s="62"/>
    </row>
    <row r="65" spans="1:24" ht="13.2" customHeight="1">
      <c r="B65" s="5" t="s">
        <v>105</v>
      </c>
      <c r="C65" s="105">
        <f>'4G RAN'!C30+EPC!C17</f>
        <v>0</v>
      </c>
      <c r="D65" s="105">
        <f>'4G RAN'!D30+EPC!D17</f>
        <v>0</v>
      </c>
      <c r="E65" s="105">
        <f>'4G RAN'!E30+EPC!E17</f>
        <v>0</v>
      </c>
      <c r="F65" s="105">
        <f>'4G RAN'!F30+EPC!F17</f>
        <v>0</v>
      </c>
      <c r="G65" s="105">
        <f>'4G RAN'!G30+EPC!G17</f>
        <v>0</v>
      </c>
      <c r="H65" s="105">
        <f>'4G RAN'!H30+EPC!H17</f>
        <v>0</v>
      </c>
      <c r="I65" s="105">
        <f>'4G RAN'!I30+EPC!I17</f>
        <v>0</v>
      </c>
      <c r="J65" s="105">
        <f>'4G RAN'!J30+EPC!J17</f>
        <v>0</v>
      </c>
      <c r="K65" s="105">
        <f>'4G RAN'!K30+EPC!K17</f>
        <v>0</v>
      </c>
      <c r="L65" s="110">
        <f>'4G RAN'!L30+EPC!L17</f>
        <v>0</v>
      </c>
      <c r="M65" s="110">
        <f>'4G RAN'!M30+EPC!M17</f>
        <v>0</v>
      </c>
      <c r="N65" s="110">
        <f>'4G RAN'!N30+EPC!N17</f>
        <v>0</v>
      </c>
      <c r="O65" s="43" t="e">
        <f>(N65/H65)^(1/6)-1</f>
        <v>#DIV/0!</v>
      </c>
      <c r="P65" s="62"/>
    </row>
    <row r="66" spans="1:24" ht="13.2" customHeight="1">
      <c r="B66" s="5" t="s">
        <v>37</v>
      </c>
      <c r="C66" s="105">
        <f>'2G 3G'!C30</f>
        <v>0</v>
      </c>
      <c r="D66" s="105">
        <f>'2G 3G'!D30</f>
        <v>0</v>
      </c>
      <c r="E66" s="105">
        <f>'2G 3G'!E30</f>
        <v>0</v>
      </c>
      <c r="F66" s="105">
        <f>'2G 3G'!F30</f>
        <v>0</v>
      </c>
      <c r="G66" s="105">
        <f>'2G 3G'!G30</f>
        <v>0</v>
      </c>
      <c r="H66" s="105">
        <f>'2G 3G'!H30</f>
        <v>0</v>
      </c>
      <c r="I66" s="105">
        <f>'2G 3G'!I30</f>
        <v>0</v>
      </c>
      <c r="J66" s="105">
        <f>'2G 3G'!J30</f>
        <v>0</v>
      </c>
      <c r="K66" s="105">
        <f>'2G 3G'!K30</f>
        <v>0</v>
      </c>
      <c r="L66" s="110">
        <f>'2G 3G'!L30</f>
        <v>0</v>
      </c>
      <c r="M66" s="110">
        <f>'2G 3G'!M30</f>
        <v>0</v>
      </c>
      <c r="N66" s="110">
        <f>'2G 3G'!N30</f>
        <v>0</v>
      </c>
      <c r="O66" s="43" t="e">
        <f>(N66/H66)^(1/6)-1</f>
        <v>#DIV/0!</v>
      </c>
      <c r="P66" s="62"/>
    </row>
    <row r="67" spans="1:24" ht="13.2" customHeight="1">
      <c r="B67" s="5" t="s">
        <v>69</v>
      </c>
      <c r="C67" s="105">
        <f>SUM(C64:C66)</f>
        <v>0</v>
      </c>
      <c r="D67" s="105">
        <f t="shared" ref="D67:N67" si="4">SUM(D64:D66)</f>
        <v>0</v>
      </c>
      <c r="E67" s="105">
        <f t="shared" si="4"/>
        <v>0</v>
      </c>
      <c r="F67" s="105">
        <f t="shared" si="4"/>
        <v>0</v>
      </c>
      <c r="G67" s="105">
        <f t="shared" si="4"/>
        <v>0</v>
      </c>
      <c r="H67" s="105">
        <f t="shared" si="4"/>
        <v>0</v>
      </c>
      <c r="I67" s="105">
        <f t="shared" si="4"/>
        <v>0</v>
      </c>
      <c r="J67" s="105">
        <f t="shared" si="4"/>
        <v>0</v>
      </c>
      <c r="K67" s="105">
        <f t="shared" si="4"/>
        <v>0</v>
      </c>
      <c r="L67" s="105">
        <f t="shared" si="4"/>
        <v>0</v>
      </c>
      <c r="M67" s="105">
        <f>SUM(M64:M66)</f>
        <v>0</v>
      </c>
      <c r="N67" s="105">
        <f t="shared" si="4"/>
        <v>0</v>
      </c>
      <c r="O67" s="43" t="e">
        <f>(N67/H67)^(1/6)-1</f>
        <v>#DIV/0!</v>
      </c>
      <c r="P67" s="62"/>
    </row>
    <row r="68" spans="1:24" ht="13.2" customHeight="1">
      <c r="B68" s="37" t="s">
        <v>90</v>
      </c>
      <c r="C68" s="37"/>
      <c r="D68" s="108" t="e">
        <f>(D67-C67)/C67</f>
        <v>#DIV/0!</v>
      </c>
      <c r="E68" s="108" t="e">
        <f>(E67-D67)/D67</f>
        <v>#DIV/0!</v>
      </c>
      <c r="F68" s="108" t="e">
        <f>(F67-E67)/E67</f>
        <v>#DIV/0!</v>
      </c>
      <c r="G68" s="108" t="e">
        <f t="shared" ref="G68:N68" si="5">(G67-F67)/F67</f>
        <v>#DIV/0!</v>
      </c>
      <c r="H68" s="108" t="e">
        <f>(H67-G67)/G67</f>
        <v>#DIV/0!</v>
      </c>
      <c r="I68" s="108" t="e">
        <f t="shared" si="5"/>
        <v>#DIV/0!</v>
      </c>
      <c r="J68" s="108" t="e">
        <f t="shared" si="5"/>
        <v>#DIV/0!</v>
      </c>
      <c r="K68" s="111" t="e">
        <f t="shared" si="5"/>
        <v>#DIV/0!</v>
      </c>
      <c r="L68" s="111" t="e">
        <f t="shared" si="5"/>
        <v>#DIV/0!</v>
      </c>
      <c r="M68" s="111" t="e">
        <f t="shared" si="5"/>
        <v>#DIV/0!</v>
      </c>
      <c r="N68" s="111" t="e">
        <f t="shared" si="5"/>
        <v>#DIV/0!</v>
      </c>
      <c r="O68" s="44"/>
      <c r="P68" s="2"/>
    </row>
    <row r="69" spans="1:24" ht="13.2" customHeight="1">
      <c r="B69" s="72"/>
      <c r="C69" s="72"/>
      <c r="D69" s="67"/>
      <c r="E69" s="67"/>
      <c r="F69" s="77"/>
      <c r="G69" s="78"/>
      <c r="H69" s="67"/>
      <c r="I69" s="196"/>
      <c r="J69" s="97"/>
      <c r="K69" s="67"/>
      <c r="L69" s="67"/>
      <c r="N69" s="2"/>
    </row>
    <row r="70" spans="1:24" ht="13.2" customHeight="1">
      <c r="B70" s="72"/>
      <c r="C70" s="72"/>
      <c r="D70" s="67"/>
      <c r="E70" s="67"/>
      <c r="F70" s="77"/>
      <c r="G70" s="79"/>
      <c r="H70" s="67"/>
      <c r="I70" s="195"/>
      <c r="J70" s="97"/>
      <c r="K70" s="67"/>
      <c r="L70" s="67"/>
      <c r="N70" s="2"/>
    </row>
    <row r="71" spans="1:24" ht="13.2" customHeight="1">
      <c r="B71" s="72"/>
      <c r="C71" s="72"/>
      <c r="D71" s="67"/>
      <c r="E71" s="67"/>
      <c r="F71" s="77"/>
      <c r="G71" s="79"/>
      <c r="H71" s="97"/>
      <c r="I71" s="152"/>
      <c r="J71" s="97"/>
      <c r="K71" s="67"/>
      <c r="L71" s="67"/>
      <c r="N71" s="2"/>
    </row>
    <row r="72" spans="1:24" ht="13.2" customHeight="1">
      <c r="B72" s="72"/>
      <c r="C72" s="72"/>
      <c r="D72" s="67"/>
      <c r="E72" s="67"/>
      <c r="F72" s="77"/>
      <c r="G72" s="79"/>
      <c r="H72" s="97"/>
      <c r="I72" s="197"/>
      <c r="J72" s="97"/>
      <c r="K72" s="67"/>
      <c r="L72" s="67"/>
      <c r="N72" s="2"/>
    </row>
    <row r="73" spans="1:24" ht="13.2" customHeight="1">
      <c r="B73" s="72"/>
      <c r="C73" s="72"/>
      <c r="D73" s="67"/>
      <c r="E73" s="67"/>
      <c r="F73" s="77"/>
      <c r="G73" s="79"/>
      <c r="H73" s="67"/>
      <c r="I73" s="67"/>
      <c r="J73" s="97"/>
      <c r="K73" s="67"/>
      <c r="L73" s="67"/>
      <c r="N73" s="2"/>
    </row>
    <row r="74" spans="1:24" ht="13.2" customHeight="1">
      <c r="B74" s="72"/>
      <c r="C74" s="72"/>
      <c r="D74" s="67"/>
      <c r="E74" s="67"/>
      <c r="F74" s="67"/>
      <c r="G74" s="67"/>
      <c r="H74" s="67"/>
      <c r="I74" s="67"/>
      <c r="J74" s="67"/>
      <c r="K74" s="67"/>
      <c r="L74" s="67"/>
      <c r="N74" s="2"/>
    </row>
    <row r="75" spans="1:24" ht="13.2" customHeight="1">
      <c r="C75" s="72"/>
      <c r="D75" s="67"/>
      <c r="E75" s="67"/>
      <c r="G75" s="72"/>
      <c r="H75" s="153"/>
      <c r="I75" s="153"/>
      <c r="J75" s="153"/>
      <c r="K75" s="153"/>
      <c r="L75" s="153"/>
      <c r="M75" s="153"/>
      <c r="N75" s="2"/>
    </row>
    <row r="76" spans="1:24" ht="13.2" customHeight="1">
      <c r="B76" s="21"/>
      <c r="C76" s="21"/>
      <c r="D76" s="21"/>
      <c r="E76" s="21"/>
      <c r="F76" s="45"/>
    </row>
    <row r="77" spans="1:24" ht="13.2" customHeight="1">
      <c r="B77" s="21"/>
      <c r="C77" s="21"/>
      <c r="D77" s="21"/>
      <c r="E77" s="21"/>
      <c r="F77" s="45"/>
    </row>
    <row r="78" spans="1:24" ht="13.2" customHeight="1">
      <c r="B78" s="21"/>
      <c r="C78" s="21"/>
      <c r="D78" s="21"/>
      <c r="E78" s="21"/>
      <c r="F78" s="45"/>
    </row>
    <row r="79" spans="1:24" ht="13.2" customHeight="1"/>
    <row r="80" spans="1:24" s="50" customFormat="1" ht="22.2" customHeight="1">
      <c r="A80" s="52" t="s">
        <v>265</v>
      </c>
      <c r="P80" s="52"/>
      <c r="V80" s="49"/>
      <c r="X80" s="51"/>
    </row>
    <row r="81" spans="2:15" ht="13.2" customHeight="1">
      <c r="B81" s="56"/>
    </row>
    <row r="82" spans="2:15" ht="13.2" customHeight="1"/>
    <row r="83" spans="2:15" ht="13.2" customHeight="1">
      <c r="B83" s="25" t="s">
        <v>94</v>
      </c>
      <c r="C83" s="25"/>
      <c r="D83" s="25"/>
      <c r="E83" s="25"/>
      <c r="O83" s="38" t="s">
        <v>93</v>
      </c>
    </row>
    <row r="84" spans="2:15" ht="13.2" customHeight="1">
      <c r="B84" s="15"/>
      <c r="C84" s="24">
        <v>2016</v>
      </c>
      <c r="D84" s="24">
        <v>2017</v>
      </c>
      <c r="E84" s="24">
        <v>2018</v>
      </c>
      <c r="F84" s="24">
        <v>2019</v>
      </c>
      <c r="G84" s="24">
        <v>2020</v>
      </c>
      <c r="H84" s="24">
        <v>2021</v>
      </c>
      <c r="I84" s="24">
        <v>2022</v>
      </c>
      <c r="J84" s="24">
        <v>2023</v>
      </c>
      <c r="K84" s="24">
        <v>2024</v>
      </c>
      <c r="L84" s="24">
        <v>2025</v>
      </c>
      <c r="M84" s="112">
        <v>2026</v>
      </c>
      <c r="N84" s="112">
        <v>2027</v>
      </c>
      <c r="O84" s="118" t="s">
        <v>238</v>
      </c>
    </row>
    <row r="85" spans="2:15" ht="13.2" customHeight="1">
      <c r="B85" s="5" t="s">
        <v>53</v>
      </c>
      <c r="C85" s="105">
        <f>'5G RAN'!C38</f>
        <v>0</v>
      </c>
      <c r="D85" s="105">
        <f>'5G RAN'!D38</f>
        <v>0</v>
      </c>
      <c r="E85" s="105">
        <f>'5G RAN'!E38</f>
        <v>0</v>
      </c>
      <c r="F85" s="105">
        <f>'5G RAN'!F38</f>
        <v>0</v>
      </c>
      <c r="G85" s="105">
        <f>'5G RAN'!G38</f>
        <v>0</v>
      </c>
      <c r="H85" s="105">
        <f>'5G RAN'!H38</f>
        <v>0</v>
      </c>
      <c r="I85" s="105">
        <f>'5G RAN'!I38</f>
        <v>0</v>
      </c>
      <c r="J85" s="105">
        <f>'5G RAN'!J38</f>
        <v>0</v>
      </c>
      <c r="K85" s="105">
        <f>'5G RAN'!K38</f>
        <v>0</v>
      </c>
      <c r="L85" s="105">
        <f>'5G RAN'!L38</f>
        <v>0</v>
      </c>
      <c r="M85" s="105">
        <f>'5G RAN'!M38</f>
        <v>0</v>
      </c>
      <c r="N85" s="105">
        <f>'5G RAN'!N38</f>
        <v>0</v>
      </c>
      <c r="O85" s="39" t="e">
        <f>(N85/H85)^(1/6)-1</f>
        <v>#DIV/0!</v>
      </c>
    </row>
    <row r="86" spans="2:15" ht="13.2" customHeight="1">
      <c r="B86" s="5" t="s">
        <v>50</v>
      </c>
      <c r="C86" s="105">
        <f>'4G RAN'!C30</f>
        <v>0</v>
      </c>
      <c r="D86" s="105">
        <f>'4G RAN'!D30</f>
        <v>0</v>
      </c>
      <c r="E86" s="105">
        <f>'4G RAN'!E30</f>
        <v>0</v>
      </c>
      <c r="F86" s="105">
        <f>'4G RAN'!F30</f>
        <v>0</v>
      </c>
      <c r="G86" s="105">
        <f>'4G RAN'!G30</f>
        <v>0</v>
      </c>
      <c r="H86" s="105">
        <f>'4G RAN'!H30</f>
        <v>0</v>
      </c>
      <c r="I86" s="105">
        <f>'4G RAN'!I30</f>
        <v>0</v>
      </c>
      <c r="J86" s="105">
        <f>'4G RAN'!J30</f>
        <v>0</v>
      </c>
      <c r="K86" s="105">
        <f>'4G RAN'!K30</f>
        <v>0</v>
      </c>
      <c r="L86" s="105">
        <f>'4G RAN'!L30</f>
        <v>0</v>
      </c>
      <c r="M86" s="105">
        <f>'4G RAN'!M30</f>
        <v>0</v>
      </c>
      <c r="N86" s="105">
        <f>'4G RAN'!N30</f>
        <v>0</v>
      </c>
      <c r="O86" s="43" t="e">
        <f>(N86/H86)^(1/6)-1</f>
        <v>#DIV/0!</v>
      </c>
    </row>
    <row r="87" spans="2:15" ht="13.2" customHeight="1">
      <c r="B87" s="5" t="s">
        <v>135</v>
      </c>
      <c r="C87" s="105">
        <f>'2G 3G'!C30</f>
        <v>0</v>
      </c>
      <c r="D87" s="105">
        <f>'2G 3G'!D30</f>
        <v>0</v>
      </c>
      <c r="E87" s="105">
        <f>'2G 3G'!E30</f>
        <v>0</v>
      </c>
      <c r="F87" s="105">
        <f>'2G 3G'!F30</f>
        <v>0</v>
      </c>
      <c r="G87" s="105">
        <f>'2G 3G'!G30</f>
        <v>0</v>
      </c>
      <c r="H87" s="105">
        <f>'2G 3G'!H30</f>
        <v>0</v>
      </c>
      <c r="I87" s="105">
        <f>'2G 3G'!I30</f>
        <v>0</v>
      </c>
      <c r="J87" s="105">
        <f>'2G 3G'!J30</f>
        <v>0</v>
      </c>
      <c r="K87" s="105">
        <f>'2G 3G'!K30</f>
        <v>0</v>
      </c>
      <c r="L87" s="105">
        <f>'2G 3G'!L30</f>
        <v>0</v>
      </c>
      <c r="M87" s="105">
        <f>'2G 3G'!M30</f>
        <v>0</v>
      </c>
      <c r="N87" s="105">
        <f>'2G 3G'!N30</f>
        <v>0</v>
      </c>
      <c r="O87" s="43" t="e">
        <f>(N87/H87)^(1/6)-1</f>
        <v>#DIV/0!</v>
      </c>
    </row>
    <row r="88" spans="2:15" ht="13.2" customHeight="1">
      <c r="B88" s="5" t="s">
        <v>69</v>
      </c>
      <c r="C88" s="105">
        <f>SUM(C85:C87)</f>
        <v>0</v>
      </c>
      <c r="D88" s="105">
        <f t="shared" ref="D88:N88" si="6">SUM(D85:D87)</f>
        <v>0</v>
      </c>
      <c r="E88" s="105">
        <f t="shared" si="6"/>
        <v>0</v>
      </c>
      <c r="F88" s="105">
        <f t="shared" si="6"/>
        <v>0</v>
      </c>
      <c r="G88" s="105">
        <f t="shared" si="6"/>
        <v>0</v>
      </c>
      <c r="H88" s="105">
        <f t="shared" si="6"/>
        <v>0</v>
      </c>
      <c r="I88" s="105">
        <f t="shared" si="6"/>
        <v>0</v>
      </c>
      <c r="J88" s="105">
        <f t="shared" si="6"/>
        <v>0</v>
      </c>
      <c r="K88" s="105">
        <f t="shared" si="6"/>
        <v>0</v>
      </c>
      <c r="L88" s="105">
        <f t="shared" si="6"/>
        <v>0</v>
      </c>
      <c r="M88" s="105">
        <f t="shared" si="6"/>
        <v>0</v>
      </c>
      <c r="N88" s="105">
        <f t="shared" si="6"/>
        <v>0</v>
      </c>
      <c r="O88" s="43" t="e">
        <f>(N88/H88)^(1/6)-1</f>
        <v>#DIV/0!</v>
      </c>
    </row>
    <row r="89" spans="2:15" ht="13.2" customHeight="1">
      <c r="B89" s="37" t="s">
        <v>90</v>
      </c>
      <c r="C89" s="37"/>
      <c r="D89" s="31" t="e">
        <f>(D88-C88)/C88</f>
        <v>#DIV/0!</v>
      </c>
      <c r="E89" s="31" t="e">
        <f>(E88-D88)/D88</f>
        <v>#DIV/0!</v>
      </c>
      <c r="F89" s="31" t="e">
        <f>(F88-E88)/E88</f>
        <v>#DIV/0!</v>
      </c>
      <c r="G89" s="31" t="e">
        <f t="shared" ref="G89" si="7">(G88-F88)/F88</f>
        <v>#DIV/0!</v>
      </c>
      <c r="H89" s="31" t="e">
        <f>(H88-G88)/G88</f>
        <v>#DIV/0!</v>
      </c>
      <c r="I89" s="31" t="e">
        <f t="shared" ref="I89" si="8">(I88-H88)/H88</f>
        <v>#DIV/0!</v>
      </c>
      <c r="J89" s="31" t="e">
        <f t="shared" ref="J89" si="9">(J88-I88)/I88</f>
        <v>#DIV/0!</v>
      </c>
      <c r="K89" s="41" t="e">
        <f t="shared" ref="K89" si="10">(K88-J88)/J88</f>
        <v>#DIV/0!</v>
      </c>
      <c r="L89" s="41" t="e">
        <f t="shared" ref="L89:N89" si="11">(L88-K88)/K88</f>
        <v>#DIV/0!</v>
      </c>
      <c r="M89" s="41" t="e">
        <f t="shared" si="11"/>
        <v>#DIV/0!</v>
      </c>
      <c r="N89" s="41" t="e">
        <f t="shared" si="11"/>
        <v>#DIV/0!</v>
      </c>
      <c r="O89" s="44"/>
    </row>
    <row r="90" spans="2:15" ht="13.2" customHeight="1">
      <c r="B90" s="72"/>
      <c r="C90" s="72"/>
      <c r="D90" s="67"/>
      <c r="E90" s="67"/>
      <c r="F90" s="77"/>
      <c r="G90" s="78"/>
      <c r="H90" s="187"/>
      <c r="I90" s="67"/>
      <c r="J90" s="67"/>
      <c r="K90" s="67"/>
      <c r="L90" s="67"/>
      <c r="M90" s="145"/>
      <c r="N90" s="2"/>
    </row>
    <row r="91" spans="2:15" ht="13.2" customHeight="1">
      <c r="B91" s="72"/>
      <c r="C91" s="72"/>
      <c r="D91" s="67"/>
      <c r="E91" s="67"/>
      <c r="F91" s="77"/>
      <c r="G91" s="79"/>
      <c r="H91" s="67"/>
      <c r="I91" s="187"/>
      <c r="J91" s="187"/>
      <c r="K91" s="187"/>
      <c r="L91" s="187"/>
      <c r="M91" s="145"/>
      <c r="N91" s="2"/>
    </row>
    <row r="92" spans="2:15" ht="13.2" customHeight="1">
      <c r="B92" s="72"/>
      <c r="C92" s="72"/>
      <c r="D92" s="67"/>
      <c r="E92" s="67"/>
      <c r="F92" s="77"/>
      <c r="G92" s="188"/>
      <c r="H92" s="189"/>
      <c r="I92" s="187"/>
      <c r="J92" s="187"/>
      <c r="K92" s="187"/>
      <c r="L92" s="187"/>
      <c r="M92" s="145"/>
      <c r="N92" s="2"/>
    </row>
    <row r="93" spans="2:15" ht="13.2" customHeight="1">
      <c r="B93" s="72"/>
      <c r="C93" s="72"/>
      <c r="D93" s="67"/>
      <c r="E93" s="67"/>
      <c r="F93" s="77"/>
      <c r="G93" s="79"/>
      <c r="H93" s="67"/>
      <c r="I93" s="187"/>
      <c r="J93" s="187"/>
      <c r="K93" s="187"/>
      <c r="L93" s="187"/>
      <c r="M93" s="145"/>
      <c r="N93" s="2"/>
    </row>
    <row r="94" spans="2:15" ht="13.2" customHeight="1">
      <c r="B94" s="72"/>
      <c r="C94" s="72"/>
      <c r="D94" s="67"/>
      <c r="E94" s="67"/>
      <c r="F94" s="77"/>
      <c r="G94" s="79"/>
      <c r="H94" s="67"/>
      <c r="I94" s="187"/>
      <c r="J94" s="187"/>
      <c r="K94" s="187"/>
      <c r="L94" s="187"/>
      <c r="M94" s="145"/>
      <c r="N94" s="2"/>
    </row>
    <row r="95" spans="2:15" ht="13.2" customHeight="1">
      <c r="B95" s="72"/>
      <c r="C95" s="72"/>
      <c r="D95" s="67"/>
      <c r="E95" s="67"/>
      <c r="F95" s="67"/>
      <c r="G95" s="67"/>
      <c r="H95" s="67"/>
      <c r="I95" s="187"/>
      <c r="J95" s="187"/>
      <c r="K95" s="187"/>
      <c r="L95" s="187"/>
      <c r="M95" s="145"/>
      <c r="N95" s="2"/>
    </row>
    <row r="96" spans="2:15" ht="13.2" customHeight="1">
      <c r="B96" s="72"/>
      <c r="C96" s="72"/>
      <c r="D96" s="67"/>
      <c r="E96" s="67"/>
      <c r="F96" s="67"/>
      <c r="G96" s="67"/>
      <c r="H96" s="67"/>
      <c r="I96" s="187"/>
      <c r="J96" s="187"/>
      <c r="K96" s="187"/>
      <c r="L96" s="187"/>
      <c r="M96" s="145"/>
      <c r="N96" s="2"/>
    </row>
    <row r="97" spans="1:24" ht="13.2" customHeight="1">
      <c r="B97" s="21"/>
      <c r="C97" s="21"/>
      <c r="D97" s="21"/>
      <c r="E97" s="21"/>
      <c r="F97" s="45"/>
      <c r="I97" s="203"/>
      <c r="J97" s="203"/>
      <c r="K97" s="203"/>
      <c r="L97" s="203"/>
      <c r="M97" s="145"/>
    </row>
    <row r="98" spans="1:24" ht="13.2" customHeight="1">
      <c r="B98" s="21"/>
      <c r="C98" s="21"/>
      <c r="D98" s="21"/>
      <c r="E98" s="21"/>
      <c r="F98" s="45"/>
      <c r="I98" s="58"/>
      <c r="J98" s="58"/>
      <c r="K98" s="58"/>
      <c r="L98" s="58"/>
    </row>
    <row r="99" spans="1:24" ht="13.2" customHeight="1">
      <c r="B99" s="21"/>
      <c r="C99" s="21"/>
      <c r="D99" s="21"/>
      <c r="E99" s="21"/>
      <c r="F99" s="45"/>
    </row>
    <row r="100" spans="1:24" ht="13.2" customHeight="1"/>
    <row r="101" spans="1:24" s="50" customFormat="1" ht="22.2" customHeight="1">
      <c r="A101" s="52" t="s">
        <v>266</v>
      </c>
      <c r="P101" s="52"/>
      <c r="V101" s="49"/>
      <c r="X101" s="51"/>
    </row>
    <row r="102" spans="1:24" ht="13.2" customHeight="1">
      <c r="B102" s="56"/>
    </row>
    <row r="103" spans="1:24" ht="13.2" customHeight="1"/>
    <row r="104" spans="1:24" ht="13.2" customHeight="1">
      <c r="B104" s="25" t="s">
        <v>94</v>
      </c>
      <c r="C104" s="25"/>
      <c r="D104" s="25"/>
      <c r="E104" s="25"/>
      <c r="O104" s="38" t="s">
        <v>93</v>
      </c>
    </row>
    <row r="105" spans="1:24" ht="13.2" customHeight="1">
      <c r="B105" s="15"/>
      <c r="C105" s="24">
        <v>2016</v>
      </c>
      <c r="D105" s="24">
        <v>2017</v>
      </c>
      <c r="E105" s="24">
        <v>2018</v>
      </c>
      <c r="F105" s="24">
        <v>2019</v>
      </c>
      <c r="G105" s="24">
        <v>2020</v>
      </c>
      <c r="H105" s="24">
        <v>2021</v>
      </c>
      <c r="I105" s="24">
        <v>2022</v>
      </c>
      <c r="J105" s="24">
        <v>2023</v>
      </c>
      <c r="K105" s="24">
        <v>2024</v>
      </c>
      <c r="L105" s="24">
        <v>2025</v>
      </c>
      <c r="M105" s="112">
        <v>2026</v>
      </c>
      <c r="N105" s="112">
        <v>2027</v>
      </c>
      <c r="O105" s="118" t="s">
        <v>238</v>
      </c>
    </row>
    <row r="106" spans="1:24" ht="13.2" customHeight="1">
      <c r="B106" s="5" t="s">
        <v>226</v>
      </c>
      <c r="C106" s="105">
        <f>'5GC'!C17</f>
        <v>0</v>
      </c>
      <c r="D106" s="105">
        <f>'5GC'!D17</f>
        <v>0</v>
      </c>
      <c r="E106" s="105">
        <f>'5GC'!E17</f>
        <v>0</v>
      </c>
      <c r="F106" s="105">
        <f>'5GC'!F17</f>
        <v>0</v>
      </c>
      <c r="G106" s="105">
        <f>'5GC'!G17</f>
        <v>0</v>
      </c>
      <c r="H106" s="105">
        <f>'5GC'!H17</f>
        <v>0</v>
      </c>
      <c r="I106" s="105">
        <f>'5GC'!I17</f>
        <v>0</v>
      </c>
      <c r="J106" s="105">
        <f>'5GC'!J17</f>
        <v>0</v>
      </c>
      <c r="K106" s="105">
        <f>'5GC'!K17</f>
        <v>0</v>
      </c>
      <c r="L106" s="105">
        <f>'5GC'!L17</f>
        <v>0</v>
      </c>
      <c r="M106" s="105">
        <f>'5GC'!M17</f>
        <v>0</v>
      </c>
      <c r="N106" s="105">
        <f>'5GC'!N17</f>
        <v>0</v>
      </c>
      <c r="O106" s="39" t="e">
        <f>(N106/H106)^(1/6)-1</f>
        <v>#DIV/0!</v>
      </c>
    </row>
    <row r="107" spans="1:24" ht="13.2" customHeight="1">
      <c r="B107" s="5" t="s">
        <v>225</v>
      </c>
      <c r="C107" s="105">
        <f>EPC!C17</f>
        <v>0</v>
      </c>
      <c r="D107" s="105">
        <f>EPC!D17</f>
        <v>0</v>
      </c>
      <c r="E107" s="105">
        <f>EPC!E17</f>
        <v>0</v>
      </c>
      <c r="F107" s="105">
        <f>EPC!F17</f>
        <v>0</v>
      </c>
      <c r="G107" s="105">
        <f>EPC!G17</f>
        <v>0</v>
      </c>
      <c r="H107" s="105">
        <f>EPC!H17</f>
        <v>0</v>
      </c>
      <c r="I107" s="105">
        <f>EPC!I17</f>
        <v>0</v>
      </c>
      <c r="J107" s="105">
        <f>EPC!J17</f>
        <v>0</v>
      </c>
      <c r="K107" s="105">
        <f>EPC!K17</f>
        <v>0</v>
      </c>
      <c r="L107" s="105">
        <f>EPC!L17</f>
        <v>0</v>
      </c>
      <c r="M107" s="105">
        <f>EPC!M17</f>
        <v>0</v>
      </c>
      <c r="N107" s="105">
        <f>EPC!N17</f>
        <v>0</v>
      </c>
      <c r="O107" s="43" t="e">
        <f>(N107/H107)^(1/6)-1</f>
        <v>#DIV/0!</v>
      </c>
    </row>
    <row r="108" spans="1:24" ht="13.2" customHeight="1">
      <c r="B108" s="5" t="s">
        <v>69</v>
      </c>
      <c r="C108" s="105">
        <f>SUM(C106:C107)</f>
        <v>0</v>
      </c>
      <c r="D108" s="105">
        <f t="shared" ref="D108:N108" si="12">SUM(D106:D107)</f>
        <v>0</v>
      </c>
      <c r="E108" s="105">
        <f t="shared" si="12"/>
        <v>0</v>
      </c>
      <c r="F108" s="105">
        <f t="shared" si="12"/>
        <v>0</v>
      </c>
      <c r="G108" s="105">
        <f t="shared" si="12"/>
        <v>0</v>
      </c>
      <c r="H108" s="105">
        <f t="shared" si="12"/>
        <v>0</v>
      </c>
      <c r="I108" s="105">
        <f t="shared" si="12"/>
        <v>0</v>
      </c>
      <c r="J108" s="105">
        <f t="shared" si="12"/>
        <v>0</v>
      </c>
      <c r="K108" s="105">
        <f t="shared" si="12"/>
        <v>0</v>
      </c>
      <c r="L108" s="105">
        <f t="shared" si="12"/>
        <v>0</v>
      </c>
      <c r="M108" s="105">
        <f>SUM(M106:M107)</f>
        <v>0</v>
      </c>
      <c r="N108" s="105">
        <f t="shared" si="12"/>
        <v>0</v>
      </c>
      <c r="O108" s="43" t="e">
        <f>(N108/H108)^(1/6)-1</f>
        <v>#DIV/0!</v>
      </c>
    </row>
    <row r="109" spans="1:24" ht="13.2" customHeight="1">
      <c r="B109" s="37" t="s">
        <v>90</v>
      </c>
      <c r="C109" s="37"/>
      <c r="D109" s="31" t="e">
        <f>(D108-C108)/C108</f>
        <v>#DIV/0!</v>
      </c>
      <c r="E109" s="31" t="e">
        <f>(E108-D108)/D108</f>
        <v>#DIV/0!</v>
      </c>
      <c r="F109" s="31" t="e">
        <f>(F108-E108)/E108</f>
        <v>#DIV/0!</v>
      </c>
      <c r="G109" s="31" t="e">
        <f t="shared" ref="G109" si="13">(G108-F108)/F108</f>
        <v>#DIV/0!</v>
      </c>
      <c r="H109" s="31" t="e">
        <f>(H108-G108)/G108</f>
        <v>#DIV/0!</v>
      </c>
      <c r="I109" s="31" t="e">
        <f t="shared" ref="I109" si="14">(I108-H108)/H108</f>
        <v>#DIV/0!</v>
      </c>
      <c r="J109" s="31" t="e">
        <f t="shared" ref="J109" si="15">(J108-I108)/I108</f>
        <v>#DIV/0!</v>
      </c>
      <c r="K109" s="41" t="e">
        <f t="shared" ref="K109" si="16">(K108-J108)/J108</f>
        <v>#DIV/0!</v>
      </c>
      <c r="L109" s="41" t="e">
        <f t="shared" ref="L109" si="17">(L108-K108)/K108</f>
        <v>#DIV/0!</v>
      </c>
      <c r="M109" s="41" t="e">
        <f t="shared" ref="M109:N109" si="18">(M108-L108)/L108</f>
        <v>#DIV/0!</v>
      </c>
      <c r="N109" s="41" t="e">
        <f t="shared" si="18"/>
        <v>#DIV/0!</v>
      </c>
      <c r="O109" s="44"/>
    </row>
    <row r="110" spans="1:24" ht="13.2" customHeight="1">
      <c r="B110" s="72"/>
      <c r="C110" s="72"/>
      <c r="D110" s="67"/>
      <c r="E110" s="67"/>
      <c r="F110" s="77"/>
      <c r="G110" s="78"/>
      <c r="H110" s="67"/>
      <c r="I110" s="67"/>
      <c r="J110" s="67"/>
      <c r="K110" s="67"/>
      <c r="L110" s="67"/>
      <c r="N110" s="2"/>
    </row>
    <row r="111" spans="1:24" ht="13.2" customHeight="1">
      <c r="B111" s="72"/>
      <c r="C111" s="72"/>
      <c r="D111" s="67"/>
      <c r="E111" s="67"/>
      <c r="F111" s="77"/>
      <c r="G111" s="79"/>
      <c r="H111" s="67"/>
      <c r="I111" s="67"/>
      <c r="J111" s="67"/>
      <c r="K111" s="67"/>
      <c r="L111" s="67"/>
      <c r="N111" s="2"/>
    </row>
    <row r="112" spans="1:24" ht="13.2" customHeight="1">
      <c r="B112" s="72"/>
      <c r="C112" s="72"/>
      <c r="D112" s="67"/>
      <c r="E112" s="67"/>
      <c r="F112" s="77"/>
      <c r="G112" s="79"/>
      <c r="H112" s="67"/>
      <c r="I112" s="67"/>
      <c r="J112" s="67"/>
      <c r="K112" s="67"/>
      <c r="L112" s="67"/>
      <c r="N112" s="2"/>
    </row>
    <row r="113" spans="1:30" ht="13.2" customHeight="1">
      <c r="B113" s="72"/>
      <c r="C113" s="72"/>
      <c r="D113" s="67"/>
      <c r="E113" s="67"/>
      <c r="F113" s="77"/>
      <c r="G113" s="79"/>
      <c r="H113" s="67"/>
      <c r="I113" s="67"/>
      <c r="J113" s="67"/>
      <c r="K113" s="67"/>
      <c r="L113" s="97"/>
      <c r="N113" s="2"/>
    </row>
    <row r="114" spans="1:30" ht="13.2" customHeight="1">
      <c r="B114" s="72"/>
      <c r="C114" s="72"/>
      <c r="D114" s="67"/>
      <c r="E114" s="67"/>
      <c r="F114" s="77"/>
      <c r="G114" s="79"/>
      <c r="H114" s="67"/>
      <c r="I114" s="67"/>
      <c r="J114" s="67"/>
      <c r="K114" s="67"/>
      <c r="L114" s="67"/>
      <c r="N114" s="2"/>
    </row>
    <row r="115" spans="1:30" ht="13.2" customHeight="1">
      <c r="B115" s="72"/>
      <c r="C115" s="72"/>
      <c r="D115" s="67"/>
      <c r="E115" s="67"/>
      <c r="F115" s="67"/>
      <c r="G115" s="67"/>
      <c r="H115" s="67"/>
      <c r="I115" s="67"/>
      <c r="J115" s="67"/>
      <c r="K115" s="67"/>
      <c r="L115" s="67"/>
      <c r="N115" s="2"/>
    </row>
    <row r="116" spans="1:30" ht="13.2" customHeight="1">
      <c r="B116" s="72"/>
      <c r="C116" s="72"/>
      <c r="D116" s="67"/>
      <c r="E116" s="67"/>
      <c r="F116" s="67"/>
      <c r="G116" s="67"/>
      <c r="H116" s="67"/>
      <c r="I116" s="67"/>
      <c r="J116" s="67"/>
      <c r="K116" s="67"/>
      <c r="L116" s="67"/>
      <c r="N116" s="2"/>
    </row>
    <row r="117" spans="1:30" ht="13.2" customHeight="1">
      <c r="B117" s="21"/>
      <c r="C117" s="21"/>
      <c r="D117" s="21"/>
      <c r="E117" s="21"/>
      <c r="F117" s="45"/>
    </row>
    <row r="118" spans="1:30" ht="13.2" customHeight="1">
      <c r="B118" s="21"/>
      <c r="C118" s="21"/>
      <c r="D118" s="21"/>
      <c r="E118" s="21"/>
      <c r="F118" s="45"/>
    </row>
    <row r="119" spans="1:30" ht="13.2" customHeight="1">
      <c r="B119" s="21"/>
      <c r="C119" s="21"/>
      <c r="D119" s="21"/>
      <c r="E119" s="21"/>
      <c r="F119" s="45"/>
    </row>
    <row r="120" spans="1:30" ht="13.2" customHeight="1">
      <c r="B120" s="21"/>
      <c r="C120" s="21"/>
      <c r="D120" s="21"/>
      <c r="E120" s="21"/>
      <c r="F120" s="45"/>
    </row>
    <row r="121" spans="1:30" ht="13.2" customHeight="1"/>
    <row r="122" spans="1:30" s="50" customFormat="1" ht="22.2" customHeight="1">
      <c r="A122" s="52" t="s">
        <v>267</v>
      </c>
      <c r="P122" s="52" t="s">
        <v>270</v>
      </c>
      <c r="V122" s="49"/>
      <c r="X122" s="51"/>
    </row>
    <row r="123" spans="1:30" ht="13.2" customHeight="1">
      <c r="B123" s="56"/>
    </row>
    <row r="124" spans="1:30" ht="13.2" customHeight="1"/>
    <row r="125" spans="1:30" ht="13.2" customHeight="1">
      <c r="B125" s="25" t="s">
        <v>94</v>
      </c>
      <c r="C125" s="25"/>
      <c r="D125" s="25"/>
      <c r="E125" s="25"/>
      <c r="O125" s="38" t="s">
        <v>93</v>
      </c>
      <c r="Q125" s="25" t="s">
        <v>94</v>
      </c>
      <c r="R125" s="25"/>
      <c r="S125" s="25"/>
      <c r="AD125" s="38" t="s">
        <v>93</v>
      </c>
    </row>
    <row r="126" spans="1:30" ht="13.2" customHeight="1">
      <c r="B126" s="15"/>
      <c r="C126" s="24">
        <v>2016</v>
      </c>
      <c r="D126" s="24">
        <v>2017</v>
      </c>
      <c r="E126" s="24">
        <v>2018</v>
      </c>
      <c r="F126" s="24">
        <v>2019</v>
      </c>
      <c r="G126" s="24">
        <v>2020</v>
      </c>
      <c r="H126" s="24">
        <v>2021</v>
      </c>
      <c r="I126" s="24">
        <v>2022</v>
      </c>
      <c r="J126" s="24">
        <v>2023</v>
      </c>
      <c r="K126" s="24">
        <v>2024</v>
      </c>
      <c r="L126" s="24">
        <v>2025</v>
      </c>
      <c r="M126" s="24">
        <v>2026</v>
      </c>
      <c r="N126" s="24">
        <v>2027</v>
      </c>
      <c r="O126" s="118" t="s">
        <v>238</v>
      </c>
      <c r="Q126" s="15"/>
      <c r="R126" s="24">
        <v>2016</v>
      </c>
      <c r="S126" s="24">
        <v>2017</v>
      </c>
      <c r="T126" s="24">
        <v>2018</v>
      </c>
      <c r="U126" s="24">
        <v>2019</v>
      </c>
      <c r="V126" s="24">
        <v>2020</v>
      </c>
      <c r="W126" s="24">
        <v>2021</v>
      </c>
      <c r="X126" s="24">
        <v>2022</v>
      </c>
      <c r="Y126" s="24">
        <v>2023</v>
      </c>
      <c r="Z126" s="24">
        <v>2024</v>
      </c>
      <c r="AA126" s="24">
        <v>2025</v>
      </c>
      <c r="AB126" s="24">
        <v>2026</v>
      </c>
      <c r="AC126" s="24">
        <v>2027</v>
      </c>
      <c r="AD126" s="118" t="s">
        <v>238</v>
      </c>
    </row>
    <row r="127" spans="1:30" ht="13.2" customHeight="1">
      <c r="B127" s="5" t="s">
        <v>104</v>
      </c>
      <c r="C127" s="23">
        <f>'5G RAN'!C30+'5GC'!C9</f>
        <v>0</v>
      </c>
      <c r="D127" s="23">
        <f>'5G RAN'!D30+'5GC'!D9</f>
        <v>0</v>
      </c>
      <c r="E127" s="23">
        <f>'5G RAN'!E30+'5GC'!E9</f>
        <v>0</v>
      </c>
      <c r="F127" s="23">
        <f>'5G RAN'!F30+'5GC'!F9</f>
        <v>0</v>
      </c>
      <c r="G127" s="23">
        <f>'5G RAN'!G30+'5GC'!G9</f>
        <v>0</v>
      </c>
      <c r="H127" s="23">
        <f>'5G RAN'!H30+'5GC'!H9</f>
        <v>0</v>
      </c>
      <c r="I127" s="23">
        <f>'5G RAN'!I30+'5GC'!I9</f>
        <v>0</v>
      </c>
      <c r="J127" s="23">
        <f>'5G RAN'!J30+'5GC'!J9</f>
        <v>0</v>
      </c>
      <c r="K127" s="23">
        <f>'5G RAN'!K30+'5GC'!K9</f>
        <v>0</v>
      </c>
      <c r="L127" s="23">
        <f>'5G RAN'!L30+'5GC'!L9</f>
        <v>0</v>
      </c>
      <c r="M127" s="23">
        <f>'5G RAN'!M30+'5GC'!M9</f>
        <v>0</v>
      </c>
      <c r="N127" s="23">
        <f>'5G RAN'!N30+'5GC'!N9</f>
        <v>0</v>
      </c>
      <c r="O127" s="39" t="e">
        <f>(N127/H127)^(1/6)-1</f>
        <v>#DIV/0!</v>
      </c>
      <c r="Q127" s="5" t="s">
        <v>104</v>
      </c>
      <c r="R127" s="23">
        <f>'5G RAN'!C34+'5GC'!C13</f>
        <v>0</v>
      </c>
      <c r="S127" s="23">
        <f>'5G RAN'!D34+'5GC'!D13</f>
        <v>0</v>
      </c>
      <c r="T127" s="23">
        <f>'5G RAN'!E34+'5GC'!E13</f>
        <v>0</v>
      </c>
      <c r="U127" s="23">
        <f>'5G RAN'!F34+'5GC'!F13</f>
        <v>0</v>
      </c>
      <c r="V127" s="23">
        <f>'5G RAN'!G34+'5GC'!G13</f>
        <v>0</v>
      </c>
      <c r="W127" s="23">
        <f>'5G RAN'!H34+'5GC'!H13</f>
        <v>0</v>
      </c>
      <c r="X127" s="23">
        <f>'5G RAN'!I34+'5GC'!I13</f>
        <v>0</v>
      </c>
      <c r="Y127" s="23">
        <f>'5G RAN'!J34+'5GC'!J13</f>
        <v>0</v>
      </c>
      <c r="Z127" s="23">
        <f>'5G RAN'!K34+'5GC'!K13</f>
        <v>0</v>
      </c>
      <c r="AA127" s="23">
        <f>'5G RAN'!L34+'5GC'!L13</f>
        <v>0</v>
      </c>
      <c r="AB127" s="23">
        <f>'5G RAN'!M34+'5GC'!M13</f>
        <v>0</v>
      </c>
      <c r="AC127" s="23">
        <f>'5G RAN'!N34+'5GC'!N13</f>
        <v>0</v>
      </c>
      <c r="AD127" s="39" t="e">
        <f>(AC127/W127)^(1/6)-1</f>
        <v>#DIV/0!</v>
      </c>
    </row>
    <row r="128" spans="1:30" ht="13.2" customHeight="1">
      <c r="B128" s="5" t="s">
        <v>105</v>
      </c>
      <c r="C128" s="23">
        <f>'4G RAN'!C22+EPC!C9</f>
        <v>0</v>
      </c>
      <c r="D128" s="23">
        <f>'4G RAN'!D22+EPC!D9</f>
        <v>0</v>
      </c>
      <c r="E128" s="23">
        <f>'4G RAN'!E22+EPC!E9</f>
        <v>0</v>
      </c>
      <c r="F128" s="23">
        <f>'4G RAN'!F22+EPC!F9</f>
        <v>0</v>
      </c>
      <c r="G128" s="23">
        <f>'4G RAN'!G22+EPC!G9</f>
        <v>0</v>
      </c>
      <c r="H128" s="23">
        <f>'4G RAN'!H22+EPC!H9</f>
        <v>0</v>
      </c>
      <c r="I128" s="23">
        <f>'4G RAN'!I22+EPC!I9</f>
        <v>0</v>
      </c>
      <c r="J128" s="23">
        <f>'4G RAN'!J22+EPC!J9</f>
        <v>0</v>
      </c>
      <c r="K128" s="23">
        <f>'4G RAN'!K22+EPC!K9</f>
        <v>0</v>
      </c>
      <c r="L128" s="23">
        <f>'4G RAN'!L22+EPC!L9</f>
        <v>0</v>
      </c>
      <c r="M128" s="23">
        <f>'4G RAN'!M22+EPC!M9</f>
        <v>0</v>
      </c>
      <c r="N128" s="23">
        <f>'4G RAN'!N22+EPC!N9</f>
        <v>0</v>
      </c>
      <c r="O128" s="43" t="e">
        <f>(N128/H128)^(1/6)-1</f>
        <v>#DIV/0!</v>
      </c>
      <c r="Q128" s="5" t="s">
        <v>105</v>
      </c>
      <c r="R128" s="23">
        <f>'4G RAN'!C26+EPC!C13</f>
        <v>0</v>
      </c>
      <c r="S128" s="23">
        <f>'4G RAN'!D26+EPC!D13</f>
        <v>0</v>
      </c>
      <c r="T128" s="23">
        <f>'4G RAN'!E26+EPC!E13</f>
        <v>0</v>
      </c>
      <c r="U128" s="23">
        <f>'4G RAN'!F26+EPC!F13</f>
        <v>0</v>
      </c>
      <c r="V128" s="23">
        <f>'4G RAN'!G26+EPC!G13</f>
        <v>0</v>
      </c>
      <c r="W128" s="23">
        <f>'4G RAN'!H26+EPC!H13</f>
        <v>0</v>
      </c>
      <c r="X128" s="23">
        <f>'4G RAN'!I26+EPC!I13</f>
        <v>0</v>
      </c>
      <c r="Y128" s="23">
        <f>'4G RAN'!J26+EPC!J13</f>
        <v>0</v>
      </c>
      <c r="Z128" s="23">
        <f>'4G RAN'!K26+EPC!K13</f>
        <v>0</v>
      </c>
      <c r="AA128" s="23">
        <f>'4G RAN'!L26+EPC!L13</f>
        <v>0</v>
      </c>
      <c r="AB128" s="23">
        <f>'4G RAN'!M26+EPC!M13</f>
        <v>0</v>
      </c>
      <c r="AC128" s="23">
        <f>'4G RAN'!N26+EPC!N13</f>
        <v>0</v>
      </c>
      <c r="AD128" s="43" t="e">
        <f>(AC128/W128)^(1/6)-1</f>
        <v>#DIV/0!</v>
      </c>
    </row>
    <row r="129" spans="2:30" ht="13.2" customHeight="1">
      <c r="B129" s="5" t="s">
        <v>37</v>
      </c>
      <c r="C129" s="23">
        <f>'2G 3G'!C22</f>
        <v>0</v>
      </c>
      <c r="D129" s="23">
        <f>'2G 3G'!D22</f>
        <v>0</v>
      </c>
      <c r="E129" s="23">
        <f>'2G 3G'!E22</f>
        <v>0</v>
      </c>
      <c r="F129" s="23">
        <f>'2G 3G'!F22</f>
        <v>0</v>
      </c>
      <c r="G129" s="23">
        <f>'2G 3G'!G22</f>
        <v>0</v>
      </c>
      <c r="H129" s="23">
        <f>'2G 3G'!H22</f>
        <v>0</v>
      </c>
      <c r="I129" s="23">
        <f>'2G 3G'!I22</f>
        <v>0</v>
      </c>
      <c r="J129" s="23">
        <f>'2G 3G'!J22</f>
        <v>0</v>
      </c>
      <c r="K129" s="23">
        <f>'2G 3G'!K22</f>
        <v>0</v>
      </c>
      <c r="L129" s="23">
        <f>'2G 3G'!L22</f>
        <v>0</v>
      </c>
      <c r="M129" s="23">
        <f>'2G 3G'!M22</f>
        <v>0</v>
      </c>
      <c r="N129" s="23">
        <f>'2G 3G'!N22</f>
        <v>0</v>
      </c>
      <c r="O129" s="43" t="e">
        <f>(N129/H129)^(1/6)-1</f>
        <v>#DIV/0!</v>
      </c>
      <c r="Q129" s="5" t="s">
        <v>37</v>
      </c>
      <c r="R129" s="23">
        <f>'2G 3G'!C26</f>
        <v>0</v>
      </c>
      <c r="S129" s="23">
        <f>'2G 3G'!D26</f>
        <v>0</v>
      </c>
      <c r="T129" s="23">
        <f>'2G 3G'!E26</f>
        <v>0</v>
      </c>
      <c r="U129" s="23">
        <f>'2G 3G'!F26</f>
        <v>0</v>
      </c>
      <c r="V129" s="23">
        <f>'2G 3G'!G26</f>
        <v>0</v>
      </c>
      <c r="W129" s="23">
        <f>'2G 3G'!H26</f>
        <v>0</v>
      </c>
      <c r="X129" s="23">
        <f>'2G 3G'!I26</f>
        <v>0</v>
      </c>
      <c r="Y129" s="23">
        <f>'2G 3G'!J26</f>
        <v>0</v>
      </c>
      <c r="Z129" s="23">
        <f>'2G 3G'!K26</f>
        <v>0</v>
      </c>
      <c r="AA129" s="23">
        <f>'2G 3G'!L26</f>
        <v>0</v>
      </c>
      <c r="AB129" s="23">
        <f>'2G 3G'!M26</f>
        <v>0</v>
      </c>
      <c r="AC129" s="23">
        <f>'2G 3G'!N26</f>
        <v>0</v>
      </c>
      <c r="AD129" s="43" t="e">
        <f>(AC129/W129)^(1/6)-1</f>
        <v>#DIV/0!</v>
      </c>
    </row>
    <row r="130" spans="2:30" ht="13.2" customHeight="1">
      <c r="B130" s="5" t="s">
        <v>69</v>
      </c>
      <c r="C130" s="105">
        <f>SUM(C127:C129)</f>
        <v>0</v>
      </c>
      <c r="D130" s="105">
        <f t="shared" ref="D130:N130" si="19">SUM(D127:D129)</f>
        <v>0</v>
      </c>
      <c r="E130" s="105">
        <f t="shared" si="19"/>
        <v>0</v>
      </c>
      <c r="F130" s="105">
        <f t="shared" si="19"/>
        <v>0</v>
      </c>
      <c r="G130" s="105">
        <f t="shared" si="19"/>
        <v>0</v>
      </c>
      <c r="H130" s="105">
        <f t="shared" si="19"/>
        <v>0</v>
      </c>
      <c r="I130" s="105">
        <f t="shared" si="19"/>
        <v>0</v>
      </c>
      <c r="J130" s="105">
        <f t="shared" si="19"/>
        <v>0</v>
      </c>
      <c r="K130" s="105">
        <f t="shared" si="19"/>
        <v>0</v>
      </c>
      <c r="L130" s="105">
        <f t="shared" si="19"/>
        <v>0</v>
      </c>
      <c r="M130" s="105">
        <f t="shared" si="19"/>
        <v>0</v>
      </c>
      <c r="N130" s="105">
        <f t="shared" si="19"/>
        <v>0</v>
      </c>
      <c r="O130" s="43" t="e">
        <f>(N130/H130)^(1/6)-1</f>
        <v>#DIV/0!</v>
      </c>
      <c r="Q130" s="5" t="s">
        <v>69</v>
      </c>
      <c r="R130" s="105">
        <f>SUM(R127:R129)</f>
        <v>0</v>
      </c>
      <c r="S130" s="105">
        <f t="shared" ref="S130:AC130" si="20">SUM(S127:S129)</f>
        <v>0</v>
      </c>
      <c r="T130" s="105">
        <f t="shared" si="20"/>
        <v>0</v>
      </c>
      <c r="U130" s="105">
        <f t="shared" si="20"/>
        <v>0</v>
      </c>
      <c r="V130" s="105">
        <f t="shared" si="20"/>
        <v>0</v>
      </c>
      <c r="W130" s="105">
        <f t="shared" si="20"/>
        <v>0</v>
      </c>
      <c r="X130" s="105">
        <f t="shared" si="20"/>
        <v>0</v>
      </c>
      <c r="Y130" s="105">
        <f t="shared" si="20"/>
        <v>0</v>
      </c>
      <c r="Z130" s="105">
        <f t="shared" si="20"/>
        <v>0</v>
      </c>
      <c r="AA130" s="105">
        <f t="shared" si="20"/>
        <v>0</v>
      </c>
      <c r="AB130" s="105">
        <f t="shared" si="20"/>
        <v>0</v>
      </c>
      <c r="AC130" s="105">
        <f t="shared" si="20"/>
        <v>0</v>
      </c>
      <c r="AD130" s="43" t="e">
        <f>(AC130/W130)^(1/6)-1</f>
        <v>#DIV/0!</v>
      </c>
    </row>
    <row r="131" spans="2:30" ht="13.2" customHeight="1">
      <c r="B131" s="37" t="s">
        <v>90</v>
      </c>
      <c r="C131" s="37"/>
      <c r="D131" s="31" t="e">
        <f>(D130-C130)/C130</f>
        <v>#DIV/0!</v>
      </c>
      <c r="E131" s="31" t="e">
        <f>(E130-D130)/D130</f>
        <v>#DIV/0!</v>
      </c>
      <c r="F131" s="31" t="e">
        <f>(F130-E130)/E130</f>
        <v>#DIV/0!</v>
      </c>
      <c r="G131" s="31" t="e">
        <f t="shared" ref="G131:L131" si="21">(G130-F130)/F130</f>
        <v>#DIV/0!</v>
      </c>
      <c r="H131" s="31" t="e">
        <f>(H130-G130)/G130</f>
        <v>#DIV/0!</v>
      </c>
      <c r="I131" s="31" t="e">
        <f t="shared" si="21"/>
        <v>#DIV/0!</v>
      </c>
      <c r="J131" s="31" t="e">
        <f t="shared" si="21"/>
        <v>#DIV/0!</v>
      </c>
      <c r="K131" s="41" t="e">
        <f t="shared" si="21"/>
        <v>#DIV/0!</v>
      </c>
      <c r="L131" s="41" t="e">
        <f t="shared" si="21"/>
        <v>#DIV/0!</v>
      </c>
      <c r="M131" s="41" t="e">
        <f>(M130-L130)/L130</f>
        <v>#DIV/0!</v>
      </c>
      <c r="N131" s="41" t="e">
        <f>(N130-M130)/M130</f>
        <v>#DIV/0!</v>
      </c>
      <c r="O131" s="44"/>
      <c r="Q131" s="37" t="s">
        <v>90</v>
      </c>
      <c r="R131" s="37"/>
      <c r="S131" s="31" t="e">
        <f t="shared" ref="S131:AA131" si="22">(S130-R130)/R130</f>
        <v>#DIV/0!</v>
      </c>
      <c r="T131" s="31" t="e">
        <f t="shared" si="22"/>
        <v>#DIV/0!</v>
      </c>
      <c r="U131" s="31" t="e">
        <f t="shared" si="22"/>
        <v>#DIV/0!</v>
      </c>
      <c r="V131" s="31" t="e">
        <f t="shared" si="22"/>
        <v>#DIV/0!</v>
      </c>
      <c r="W131" s="31" t="e">
        <f t="shared" si="22"/>
        <v>#DIV/0!</v>
      </c>
      <c r="X131" s="31" t="e">
        <f t="shared" si="22"/>
        <v>#DIV/0!</v>
      </c>
      <c r="Y131" s="31" t="e">
        <f t="shared" si="22"/>
        <v>#DIV/0!</v>
      </c>
      <c r="Z131" s="41" t="e">
        <f t="shared" si="22"/>
        <v>#DIV/0!</v>
      </c>
      <c r="AA131" s="41" t="e">
        <f t="shared" si="22"/>
        <v>#DIV/0!</v>
      </c>
      <c r="AB131" s="41" t="e">
        <f>(AB130-AA130)/AA130</f>
        <v>#DIV/0!</v>
      </c>
      <c r="AC131" s="41" t="e">
        <f>(AC130-AB130)/AB130</f>
        <v>#DIV/0!</v>
      </c>
      <c r="AD131" s="44"/>
    </row>
    <row r="132" spans="2:30" ht="13.2" customHeight="1">
      <c r="F132" s="57"/>
      <c r="G132" s="56"/>
      <c r="S132" s="57"/>
      <c r="T132" s="56"/>
    </row>
    <row r="133" spans="2:30" ht="13.2" customHeight="1"/>
    <row r="134" spans="2:30" ht="13.2" customHeight="1"/>
    <row r="135" spans="2:30" ht="13.2" customHeight="1"/>
    <row r="136" spans="2:30" ht="13.2" customHeight="1"/>
    <row r="137" spans="2:30" ht="13.2" customHeight="1"/>
    <row r="138" spans="2:30" ht="13.2" customHeight="1"/>
    <row r="139" spans="2:30" ht="13.2" customHeight="1"/>
    <row r="140" spans="2:30" ht="13.2" customHeight="1"/>
    <row r="141" spans="2:30" ht="13.2" customHeight="1"/>
    <row r="142" spans="2:30" ht="13.2" customHeight="1"/>
    <row r="143" spans="2:30" ht="13.2" customHeight="1"/>
    <row r="144" spans="2:30" ht="13.2" customHeight="1"/>
    <row r="145" spans="1:30" ht="13.2" customHeight="1"/>
    <row r="146" spans="1:30" ht="13.2" customHeight="1"/>
    <row r="147" spans="1:30" ht="13.2" customHeight="1"/>
    <row r="148" spans="1:30" ht="13.2" customHeight="1"/>
    <row r="149" spans="1:30" ht="13.2" customHeight="1"/>
    <row r="150" spans="1:30" ht="13.2" customHeight="1"/>
    <row r="151" spans="1:30" ht="13.2" customHeight="1"/>
    <row r="152" spans="1:30" s="50" customFormat="1" ht="22.2" customHeight="1">
      <c r="A152" s="52" t="s">
        <v>268</v>
      </c>
      <c r="P152" s="52" t="s">
        <v>269</v>
      </c>
      <c r="V152" s="49"/>
      <c r="X152" s="51"/>
    </row>
    <row r="153" spans="1:30" ht="13.2" customHeight="1">
      <c r="B153" s="56"/>
    </row>
    <row r="154" spans="1:30" ht="13.2" customHeight="1"/>
    <row r="155" spans="1:30" ht="13.2" customHeight="1">
      <c r="B155" s="25" t="s">
        <v>94</v>
      </c>
      <c r="C155" s="25"/>
      <c r="D155" s="25"/>
      <c r="E155" s="25"/>
      <c r="O155" s="38" t="s">
        <v>93</v>
      </c>
      <c r="Q155" s="25" t="s">
        <v>94</v>
      </c>
      <c r="R155" s="25"/>
      <c r="S155" s="25"/>
      <c r="T155" s="25"/>
      <c r="AD155" s="38" t="s">
        <v>93</v>
      </c>
    </row>
    <row r="156" spans="1:30" ht="13.2" customHeight="1">
      <c r="B156" s="15"/>
      <c r="C156" s="24">
        <v>2016</v>
      </c>
      <c r="D156" s="24">
        <v>2017</v>
      </c>
      <c r="E156" s="24">
        <v>2018</v>
      </c>
      <c r="F156" s="24">
        <v>2019</v>
      </c>
      <c r="G156" s="24">
        <v>2020</v>
      </c>
      <c r="H156" s="24">
        <v>2021</v>
      </c>
      <c r="I156" s="24">
        <v>2022</v>
      </c>
      <c r="J156" s="24">
        <v>2023</v>
      </c>
      <c r="K156" s="24">
        <v>2024</v>
      </c>
      <c r="L156" s="24">
        <v>2025</v>
      </c>
      <c r="M156" s="24">
        <v>2026</v>
      </c>
      <c r="N156" s="24">
        <v>2027</v>
      </c>
      <c r="O156" s="118" t="s">
        <v>238</v>
      </c>
      <c r="Q156" s="15"/>
      <c r="R156" s="15">
        <v>2016</v>
      </c>
      <c r="S156" s="15">
        <v>2017</v>
      </c>
      <c r="T156" s="24">
        <v>2018</v>
      </c>
      <c r="U156" s="24">
        <v>2019</v>
      </c>
      <c r="V156" s="24">
        <v>2020</v>
      </c>
      <c r="W156" s="24">
        <v>2021</v>
      </c>
      <c r="X156" s="24">
        <v>2022</v>
      </c>
      <c r="Y156" s="24">
        <v>2023</v>
      </c>
      <c r="Z156" s="24">
        <v>2024</v>
      </c>
      <c r="AA156" s="24">
        <v>2025</v>
      </c>
      <c r="AB156" s="24">
        <v>2026</v>
      </c>
      <c r="AC156" s="24">
        <v>2027</v>
      </c>
      <c r="AD156" s="118" t="s">
        <v>238</v>
      </c>
    </row>
    <row r="157" spans="1:30" ht="13.2" customHeight="1">
      <c r="B157" s="5" t="s">
        <v>104</v>
      </c>
      <c r="C157" s="23">
        <f>'5G RAN'!C32+'5GC'!C11</f>
        <v>0</v>
      </c>
      <c r="D157" s="23">
        <f>'5G RAN'!D32+'5GC'!D11</f>
        <v>0</v>
      </c>
      <c r="E157" s="23">
        <f>'5G RAN'!E32+'5GC'!E11</f>
        <v>0</v>
      </c>
      <c r="F157" s="23">
        <f>'5G RAN'!F32+'5GC'!F11</f>
        <v>0</v>
      </c>
      <c r="G157" s="23">
        <f>'5G RAN'!G32+'5GC'!G11</f>
        <v>0</v>
      </c>
      <c r="H157" s="23">
        <f>'5G RAN'!H32+'5GC'!H11</f>
        <v>0</v>
      </c>
      <c r="I157" s="23">
        <f>'5G RAN'!I32+'5GC'!I11</f>
        <v>0</v>
      </c>
      <c r="J157" s="23">
        <f>'5G RAN'!J32+'5GC'!J11</f>
        <v>0</v>
      </c>
      <c r="K157" s="23">
        <f>'5G RAN'!K32+'5GC'!K11</f>
        <v>0</v>
      </c>
      <c r="L157" s="23">
        <f>'5G RAN'!L32+'5GC'!L11</f>
        <v>0</v>
      </c>
      <c r="M157" s="23">
        <f>'5G RAN'!M32+'5GC'!M11</f>
        <v>0</v>
      </c>
      <c r="N157" s="23">
        <f>'5G RAN'!N32+'5GC'!N11</f>
        <v>0</v>
      </c>
      <c r="O157" s="39" t="e">
        <f>(N157/H157)^(1/6)-1</f>
        <v>#DIV/0!</v>
      </c>
      <c r="Q157" s="5" t="s">
        <v>104</v>
      </c>
      <c r="R157" s="23">
        <f>'5G RAN'!C36+'5GC'!C15</f>
        <v>0</v>
      </c>
      <c r="S157" s="23">
        <f>'5G RAN'!D36+'5GC'!D15</f>
        <v>0</v>
      </c>
      <c r="T157" s="23">
        <f>'5G RAN'!E36+'5GC'!E15</f>
        <v>0</v>
      </c>
      <c r="U157" s="23">
        <f>'5G RAN'!F36+'5GC'!F15</f>
        <v>0</v>
      </c>
      <c r="V157" s="23">
        <f>'5G RAN'!G36+'5GC'!G15</f>
        <v>0</v>
      </c>
      <c r="W157" s="23">
        <f>'5G RAN'!H36+'5GC'!H15</f>
        <v>0</v>
      </c>
      <c r="X157" s="23">
        <f>'5G RAN'!I36+'5GC'!I15</f>
        <v>0</v>
      </c>
      <c r="Y157" s="23">
        <f>'5G RAN'!J36+'5GC'!J15</f>
        <v>0</v>
      </c>
      <c r="Z157" s="23">
        <f>'5G RAN'!K36+'5GC'!K15</f>
        <v>0</v>
      </c>
      <c r="AA157" s="23">
        <f>'5G RAN'!L36+'5GC'!L15</f>
        <v>0</v>
      </c>
      <c r="AB157" s="23">
        <f>'5G RAN'!M36+'5GC'!M15</f>
        <v>0</v>
      </c>
      <c r="AC157" s="23">
        <f>'5G RAN'!N36+'5GC'!N15</f>
        <v>0</v>
      </c>
      <c r="AD157" s="39" t="e">
        <f>(AC157/W157)^(1/6)-1</f>
        <v>#DIV/0!</v>
      </c>
    </row>
    <row r="158" spans="1:30" ht="13.2" customHeight="1">
      <c r="B158" s="5" t="s">
        <v>105</v>
      </c>
      <c r="C158" s="23">
        <f>'4G RAN'!C24+EPC!C11</f>
        <v>0</v>
      </c>
      <c r="D158" s="23">
        <f>'4G RAN'!D24+EPC!D11</f>
        <v>0</v>
      </c>
      <c r="E158" s="23">
        <f>'4G RAN'!E24+EPC!E11</f>
        <v>0</v>
      </c>
      <c r="F158" s="23">
        <f>'4G RAN'!F24+EPC!F11</f>
        <v>0</v>
      </c>
      <c r="G158" s="23">
        <f>'4G RAN'!G24+EPC!G11</f>
        <v>0</v>
      </c>
      <c r="H158" s="23">
        <f>'4G RAN'!H24+EPC!H11</f>
        <v>0</v>
      </c>
      <c r="I158" s="23">
        <f>'4G RAN'!I24+EPC!I11</f>
        <v>0</v>
      </c>
      <c r="J158" s="23">
        <f>'4G RAN'!J24+EPC!J11</f>
        <v>0</v>
      </c>
      <c r="K158" s="23">
        <f>'4G RAN'!K24+EPC!K11</f>
        <v>0</v>
      </c>
      <c r="L158" s="23">
        <f>'4G RAN'!L24+EPC!L11</f>
        <v>0</v>
      </c>
      <c r="M158" s="23">
        <f>'4G RAN'!M24+EPC!M11</f>
        <v>0</v>
      </c>
      <c r="N158" s="23">
        <f>'4G RAN'!N24+EPC!N11</f>
        <v>0</v>
      </c>
      <c r="O158" s="43" t="e">
        <f>(N158/H158)^(1/6)-1</f>
        <v>#DIV/0!</v>
      </c>
      <c r="Q158" s="5" t="s">
        <v>105</v>
      </c>
      <c r="R158" s="23">
        <f>'4G RAN'!C28+EPC!C15</f>
        <v>0</v>
      </c>
      <c r="S158" s="23">
        <f>'4G RAN'!D28+EPC!D15</f>
        <v>0</v>
      </c>
      <c r="T158" s="23">
        <f>'4G RAN'!E28+EPC!E15</f>
        <v>0</v>
      </c>
      <c r="U158" s="23">
        <f>'4G RAN'!F28+EPC!F15</f>
        <v>0</v>
      </c>
      <c r="V158" s="23">
        <f>'4G RAN'!G28+EPC!G15</f>
        <v>0</v>
      </c>
      <c r="W158" s="23">
        <f>'4G RAN'!H28+EPC!H15</f>
        <v>0</v>
      </c>
      <c r="X158" s="23">
        <f>'4G RAN'!I28+EPC!I15</f>
        <v>0</v>
      </c>
      <c r="Y158" s="23">
        <f>'4G RAN'!J28+EPC!J15</f>
        <v>0</v>
      </c>
      <c r="Z158" s="23">
        <f>'4G RAN'!K28+EPC!K15</f>
        <v>0</v>
      </c>
      <c r="AA158" s="23">
        <f>'4G RAN'!L28+EPC!L15</f>
        <v>0</v>
      </c>
      <c r="AB158" s="23">
        <f>'4G RAN'!M28+EPC!M15</f>
        <v>0</v>
      </c>
      <c r="AC158" s="23">
        <f>'4G RAN'!N28+EPC!N15</f>
        <v>0</v>
      </c>
      <c r="AD158" s="43" t="e">
        <f>(AC158/W158)^(1/6)-1</f>
        <v>#DIV/0!</v>
      </c>
    </row>
    <row r="159" spans="1:30" ht="13.2" customHeight="1">
      <c r="B159" s="5" t="s">
        <v>37</v>
      </c>
      <c r="C159" s="23">
        <f>'2G 3G'!C24</f>
        <v>0</v>
      </c>
      <c r="D159" s="23">
        <f>'2G 3G'!D24</f>
        <v>0</v>
      </c>
      <c r="E159" s="23">
        <f>'2G 3G'!E24</f>
        <v>0</v>
      </c>
      <c r="F159" s="23">
        <f>'2G 3G'!F24</f>
        <v>0</v>
      </c>
      <c r="G159" s="23">
        <f>'2G 3G'!G24</f>
        <v>0</v>
      </c>
      <c r="H159" s="23">
        <f>'2G 3G'!H24</f>
        <v>0</v>
      </c>
      <c r="I159" s="23">
        <f>'2G 3G'!I24</f>
        <v>0</v>
      </c>
      <c r="J159" s="23">
        <f>'2G 3G'!J24</f>
        <v>0</v>
      </c>
      <c r="K159" s="23">
        <f>'2G 3G'!K24</f>
        <v>0</v>
      </c>
      <c r="L159" s="23">
        <f>'2G 3G'!L24</f>
        <v>0</v>
      </c>
      <c r="M159" s="23">
        <f>'2G 3G'!M24</f>
        <v>0</v>
      </c>
      <c r="N159" s="23">
        <f>'2G 3G'!N24</f>
        <v>0</v>
      </c>
      <c r="O159" s="43" t="e">
        <f>(N159/H159)^(1/6)-1</f>
        <v>#DIV/0!</v>
      </c>
      <c r="Q159" s="5" t="s">
        <v>37</v>
      </c>
      <c r="R159" s="23">
        <f>'2G 3G'!C28</f>
        <v>0</v>
      </c>
      <c r="S159" s="23">
        <f>'2G 3G'!D28</f>
        <v>0</v>
      </c>
      <c r="T159" s="23">
        <f>'2G 3G'!E28</f>
        <v>0</v>
      </c>
      <c r="U159" s="23">
        <f>'2G 3G'!F28</f>
        <v>0</v>
      </c>
      <c r="V159" s="23">
        <f>'2G 3G'!G28</f>
        <v>0</v>
      </c>
      <c r="W159" s="23">
        <f>'2G 3G'!H28</f>
        <v>0</v>
      </c>
      <c r="X159" s="23">
        <f>'2G 3G'!I28</f>
        <v>0</v>
      </c>
      <c r="Y159" s="23">
        <f>'2G 3G'!J28</f>
        <v>0</v>
      </c>
      <c r="Z159" s="23">
        <f>'2G 3G'!K28</f>
        <v>0</v>
      </c>
      <c r="AA159" s="23">
        <f>'2G 3G'!L28</f>
        <v>0</v>
      </c>
      <c r="AB159" s="23">
        <f>'2G 3G'!M28</f>
        <v>0</v>
      </c>
      <c r="AC159" s="23">
        <f>'2G 3G'!N28</f>
        <v>0</v>
      </c>
      <c r="AD159" s="43" t="e">
        <f>(AC159/W159)^(1/6)-1</f>
        <v>#DIV/0!</v>
      </c>
    </row>
    <row r="160" spans="1:30" ht="13.2" customHeight="1">
      <c r="B160" s="5" t="s">
        <v>69</v>
      </c>
      <c r="C160" s="105">
        <f>SUM(C157:C159)</f>
        <v>0</v>
      </c>
      <c r="D160" s="105">
        <f t="shared" ref="D160:N160" si="23">SUM(D157:D159)</f>
        <v>0</v>
      </c>
      <c r="E160" s="105">
        <f t="shared" si="23"/>
        <v>0</v>
      </c>
      <c r="F160" s="105">
        <f t="shared" si="23"/>
        <v>0</v>
      </c>
      <c r="G160" s="105">
        <f t="shared" si="23"/>
        <v>0</v>
      </c>
      <c r="H160" s="105">
        <f t="shared" si="23"/>
        <v>0</v>
      </c>
      <c r="I160" s="105">
        <f t="shared" si="23"/>
        <v>0</v>
      </c>
      <c r="J160" s="105">
        <f t="shared" si="23"/>
        <v>0</v>
      </c>
      <c r="K160" s="105">
        <f t="shared" si="23"/>
        <v>0</v>
      </c>
      <c r="L160" s="105">
        <f t="shared" si="23"/>
        <v>0</v>
      </c>
      <c r="M160" s="105">
        <f t="shared" si="23"/>
        <v>0</v>
      </c>
      <c r="N160" s="105">
        <f t="shared" si="23"/>
        <v>0</v>
      </c>
      <c r="O160" s="43" t="e">
        <f>(N160/H160)^(1/6)-1</f>
        <v>#DIV/0!</v>
      </c>
      <c r="Q160" s="5" t="s">
        <v>69</v>
      </c>
      <c r="R160" s="105">
        <f>SUM(R157:R159)</f>
        <v>0</v>
      </c>
      <c r="S160" s="105">
        <f t="shared" ref="S160:AC160" si="24">SUM(S157:S159)</f>
        <v>0</v>
      </c>
      <c r="T160" s="105">
        <f t="shared" si="24"/>
        <v>0</v>
      </c>
      <c r="U160" s="105">
        <f t="shared" si="24"/>
        <v>0</v>
      </c>
      <c r="V160" s="105">
        <f t="shared" si="24"/>
        <v>0</v>
      </c>
      <c r="W160" s="105">
        <f t="shared" si="24"/>
        <v>0</v>
      </c>
      <c r="X160" s="105">
        <f t="shared" si="24"/>
        <v>0</v>
      </c>
      <c r="Y160" s="105">
        <f t="shared" si="24"/>
        <v>0</v>
      </c>
      <c r="Z160" s="105">
        <f t="shared" si="24"/>
        <v>0</v>
      </c>
      <c r="AA160" s="105">
        <f t="shared" si="24"/>
        <v>0</v>
      </c>
      <c r="AB160" s="105">
        <f t="shared" si="24"/>
        <v>0</v>
      </c>
      <c r="AC160" s="105">
        <f t="shared" si="24"/>
        <v>0</v>
      </c>
      <c r="AD160" s="43" t="e">
        <f>(AC160/W160)^(1/6)-1</f>
        <v>#DIV/0!</v>
      </c>
    </row>
    <row r="161" spans="2:30" ht="13.2" customHeight="1">
      <c r="B161" s="37" t="s">
        <v>90</v>
      </c>
      <c r="C161" s="37"/>
      <c r="D161" s="31" t="e">
        <f t="shared" ref="D161:L161" si="25">(D160-C160)/C160</f>
        <v>#DIV/0!</v>
      </c>
      <c r="E161" s="31" t="e">
        <f t="shared" si="25"/>
        <v>#DIV/0!</v>
      </c>
      <c r="F161" s="31" t="e">
        <f t="shared" si="25"/>
        <v>#DIV/0!</v>
      </c>
      <c r="G161" s="31" t="e">
        <f t="shared" si="25"/>
        <v>#DIV/0!</v>
      </c>
      <c r="H161" s="31" t="e">
        <f>(H160-G160)/G160</f>
        <v>#DIV/0!</v>
      </c>
      <c r="I161" s="31" t="e">
        <f t="shared" si="25"/>
        <v>#DIV/0!</v>
      </c>
      <c r="J161" s="31" t="e">
        <f t="shared" si="25"/>
        <v>#DIV/0!</v>
      </c>
      <c r="K161" s="41" t="e">
        <f t="shared" si="25"/>
        <v>#DIV/0!</v>
      </c>
      <c r="L161" s="41" t="e">
        <f t="shared" si="25"/>
        <v>#DIV/0!</v>
      </c>
      <c r="M161" s="41" t="e">
        <f>(M160-L160)/L160</f>
        <v>#DIV/0!</v>
      </c>
      <c r="N161" s="41" t="e">
        <f>(N160-M160)/M160</f>
        <v>#DIV/0!</v>
      </c>
      <c r="O161" s="44"/>
      <c r="Q161" s="37" t="s">
        <v>90</v>
      </c>
      <c r="R161" s="37"/>
      <c r="S161" s="31" t="e">
        <f t="shared" ref="S161:Z161" si="26">(S160-R160)/R160</f>
        <v>#DIV/0!</v>
      </c>
      <c r="T161" s="31" t="e">
        <f t="shared" si="26"/>
        <v>#DIV/0!</v>
      </c>
      <c r="U161" s="31" t="e">
        <f t="shared" si="26"/>
        <v>#DIV/0!</v>
      </c>
      <c r="V161" s="31" t="e">
        <f t="shared" si="26"/>
        <v>#DIV/0!</v>
      </c>
      <c r="W161" s="31" t="e">
        <f t="shared" si="26"/>
        <v>#DIV/0!</v>
      </c>
      <c r="X161" s="31" t="e">
        <f t="shared" si="26"/>
        <v>#DIV/0!</v>
      </c>
      <c r="Y161" s="31" t="e">
        <f t="shared" si="26"/>
        <v>#DIV/0!</v>
      </c>
      <c r="Z161" s="41" t="e">
        <f t="shared" si="26"/>
        <v>#DIV/0!</v>
      </c>
      <c r="AA161" s="41" t="e">
        <f>(AA160-Z160)/Z160</f>
        <v>#DIV/0!</v>
      </c>
      <c r="AB161" s="41" t="e">
        <f>(AB160-AA160)/AA160</f>
        <v>#DIV/0!</v>
      </c>
      <c r="AC161" s="41" t="e">
        <f>(AC160-AB160)/AB160</f>
        <v>#DIV/0!</v>
      </c>
      <c r="AD161" s="44"/>
    </row>
    <row r="162" spans="2:30" ht="13.2" customHeight="1">
      <c r="F162" s="57"/>
      <c r="G162" s="56"/>
      <c r="S162" s="57"/>
      <c r="T162" s="56"/>
    </row>
    <row r="163" spans="2:30" ht="13.2" customHeight="1"/>
    <row r="164" spans="2:30" ht="13.2" customHeight="1"/>
    <row r="165" spans="2:30" ht="13.2" customHeight="1"/>
    <row r="166" spans="2:30" ht="13.2" customHeight="1"/>
    <row r="167" spans="2:30" ht="13.2" customHeight="1"/>
    <row r="168" spans="2:30" ht="13.2" customHeight="1"/>
    <row r="169" spans="2:30" ht="13.2" customHeight="1"/>
    <row r="170" spans="2:30" ht="13.2" customHeight="1"/>
    <row r="171" spans="2:30" ht="13.2" customHeight="1"/>
    <row r="172" spans="2:30" ht="13.2" customHeight="1"/>
    <row r="173" spans="2:30" ht="13.2" customHeight="1"/>
    <row r="174" spans="2:30" ht="13.2" customHeight="1"/>
    <row r="175" spans="2:30" ht="13.2" customHeight="1"/>
    <row r="176" spans="2:30" ht="13.2" customHeight="1"/>
    <row r="177" ht="13.2" customHeight="1"/>
    <row r="178" ht="13.2" customHeight="1"/>
    <row r="179" ht="13.2" customHeight="1"/>
    <row r="180" ht="13.2" customHeight="1"/>
    <row r="181" ht="13.2" customHeight="1"/>
  </sheetData>
  <phoneticPr fontId="17" type="noConversion"/>
  <pageMargins left="0.7" right="0.7" top="0.75" bottom="0.75" header="0.3" footer="0.3"/>
  <pageSetup orientation="portrait" r:id="rId1"/>
  <ignoredErrors>
    <ignoredError sqref="E2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AA82"/>
  <sheetViews>
    <sheetView showGridLines="0" zoomScale="90" zoomScaleNormal="90" zoomScalePageLayoutView="70" workbookViewId="0"/>
  </sheetViews>
  <sheetFormatPr defaultColWidth="8.6640625" defaultRowHeight="13.2"/>
  <cols>
    <col min="1" max="1" width="4.44140625" style="1" customWidth="1"/>
    <col min="2" max="2" width="20.6640625" style="1" customWidth="1"/>
    <col min="3" max="17" width="11.6640625" style="1" customWidth="1"/>
    <col min="18" max="18" width="8.6640625" style="1"/>
    <col min="19" max="19" width="20.6640625" style="1" customWidth="1"/>
    <col min="20" max="24" width="11.6640625" style="1" customWidth="1"/>
    <col min="25" max="28" width="8.6640625" style="1"/>
    <col min="29" max="29" width="10.88671875" style="1" customWidth="1"/>
    <col min="30" max="30" width="16" style="1" bestFit="1" customWidth="1"/>
    <col min="31" max="16384" width="8.6640625" style="1"/>
  </cols>
  <sheetData>
    <row r="2" spans="2:27" ht="17.399999999999999">
      <c r="B2" s="30" t="str">
        <f>Introduction!B2</f>
        <v>LightCounting Wireless Infrastructure Shares, Size &amp; Forecast - 3Q22</v>
      </c>
    </row>
    <row r="3" spans="2:27" ht="15">
      <c r="B3" s="235" t="str">
        <f>Introduction!B3</f>
        <v>December 2022 - Sample template for illustrative purposes only</v>
      </c>
    </row>
    <row r="4" spans="2:27" ht="15">
      <c r="B4" s="29"/>
    </row>
    <row r="5" spans="2:27" ht="15.6">
      <c r="B5" s="83" t="s">
        <v>208</v>
      </c>
      <c r="C5" s="27"/>
    </row>
    <row r="6" spans="2:27">
      <c r="R6" s="152"/>
    </row>
    <row r="7" spans="2:27">
      <c r="B7" s="25" t="s">
        <v>204</v>
      </c>
      <c r="S7" s="25" t="s">
        <v>205</v>
      </c>
    </row>
    <row r="8" spans="2:27" ht="13.2" customHeight="1">
      <c r="B8" s="15" t="s">
        <v>6</v>
      </c>
      <c r="C8" s="24" t="s">
        <v>72</v>
      </c>
      <c r="D8" s="24" t="s">
        <v>73</v>
      </c>
      <c r="E8" s="24" t="s">
        <v>74</v>
      </c>
      <c r="F8" s="24" t="s">
        <v>75</v>
      </c>
      <c r="G8" s="24" t="s">
        <v>76</v>
      </c>
      <c r="H8" s="24" t="s">
        <v>77</v>
      </c>
      <c r="I8" s="24" t="s">
        <v>78</v>
      </c>
      <c r="J8" s="24" t="s">
        <v>79</v>
      </c>
      <c r="K8" s="24" t="s">
        <v>80</v>
      </c>
      <c r="L8" s="24" t="s">
        <v>81</v>
      </c>
      <c r="M8" s="24" t="s">
        <v>229</v>
      </c>
      <c r="N8" s="24" t="s">
        <v>230</v>
      </c>
      <c r="O8" s="24" t="s">
        <v>242</v>
      </c>
      <c r="P8" s="24" t="s">
        <v>254</v>
      </c>
      <c r="Q8" s="24" t="s">
        <v>256</v>
      </c>
      <c r="S8" s="33" t="str">
        <f>B8</f>
        <v>Vendor</v>
      </c>
      <c r="T8" s="24">
        <v>2019</v>
      </c>
      <c r="U8" s="24">
        <v>2020</v>
      </c>
      <c r="V8" s="24">
        <v>2021</v>
      </c>
      <c r="W8" s="147"/>
      <c r="X8" s="147"/>
    </row>
    <row r="9" spans="2:27" ht="13.2" customHeight="1">
      <c r="B9" s="5" t="s">
        <v>9</v>
      </c>
      <c r="C9" s="23">
        <f>'EPC vEPC Market Shares'!C10+'5GC Market Shares'!C9</f>
        <v>0</v>
      </c>
      <c r="D9" s="23">
        <f>'EPC vEPC Market Shares'!D10+'5GC Market Shares'!D9</f>
        <v>0</v>
      </c>
      <c r="E9" s="23">
        <f>'EPC vEPC Market Shares'!E10+'5GC Market Shares'!E9</f>
        <v>0</v>
      </c>
      <c r="F9" s="23">
        <f>'EPC vEPC Market Shares'!F10+'5GC Market Shares'!F9</f>
        <v>0</v>
      </c>
      <c r="G9" s="23">
        <f>'EPC vEPC Market Shares'!G10+'5GC Market Shares'!G9</f>
        <v>0</v>
      </c>
      <c r="H9" s="23">
        <f>'EPC vEPC Market Shares'!H10+'5GC Market Shares'!H9</f>
        <v>0</v>
      </c>
      <c r="I9" s="23">
        <f>'EPC vEPC Market Shares'!I10+'5GC Market Shares'!I9</f>
        <v>0</v>
      </c>
      <c r="J9" s="23">
        <f>'EPC vEPC Market Shares'!J10+'5GC Market Shares'!J9</f>
        <v>0</v>
      </c>
      <c r="K9" s="23">
        <f>'EPC vEPC Market Shares'!K10+'5GC Market Shares'!K9</f>
        <v>0</v>
      </c>
      <c r="L9" s="23">
        <f>'EPC vEPC Market Shares'!L10+'5GC Market Shares'!L9</f>
        <v>0</v>
      </c>
      <c r="M9" s="23">
        <f>'EPC vEPC Market Shares'!M10+'5GC Market Shares'!M9</f>
        <v>0</v>
      </c>
      <c r="N9" s="23">
        <f>'EPC vEPC Market Shares'!N10+'5GC Market Shares'!N9</f>
        <v>0</v>
      </c>
      <c r="O9" s="23">
        <f>'EPC vEPC Market Shares'!O10+'5GC Market Shares'!O9</f>
        <v>0</v>
      </c>
      <c r="P9" s="23">
        <f>'EPC vEPC Market Shares'!P10+'5GC Market Shares'!P9</f>
        <v>0</v>
      </c>
      <c r="Q9" s="23">
        <f>'EPC vEPC Market Shares'!Q10+'5GC Market Shares'!Q9</f>
        <v>0</v>
      </c>
      <c r="S9" s="36" t="str">
        <f t="shared" ref="S9" si="0">B9</f>
        <v>Cisco</v>
      </c>
      <c r="T9" s="34">
        <f t="shared" ref="T9:T18" si="1">SUM(C9:F9)</f>
        <v>0</v>
      </c>
      <c r="U9" s="34">
        <f>SUM(G9:J9)</f>
        <v>0</v>
      </c>
      <c r="V9" s="34">
        <f>SUM(K9:N9)</f>
        <v>0</v>
      </c>
      <c r="W9" s="217"/>
      <c r="X9" s="217"/>
    </row>
    <row r="10" spans="2:27" ht="13.2" customHeight="1">
      <c r="B10" s="5" t="s">
        <v>11</v>
      </c>
      <c r="C10" s="23">
        <f>'5G RAN Market Shares'!C53+'4G RAN Market Shares'!C9+'EPC vEPC Market Shares'!C11+'2G 3G Market Shares'!C9+'5GC Market Shares'!$C$10</f>
        <v>0</v>
      </c>
      <c r="D10" s="23">
        <f>'5G RAN Market Shares'!D53+'4G RAN Market Shares'!D9+'EPC vEPC Market Shares'!D11+'2G 3G Market Shares'!D9+'5GC Market Shares'!D10</f>
        <v>0</v>
      </c>
      <c r="E10" s="23">
        <f>'5G RAN Market Shares'!E53+'4G RAN Market Shares'!E9+'EPC vEPC Market Shares'!E11+'2G 3G Market Shares'!E9+'5GC Market Shares'!E10</f>
        <v>0</v>
      </c>
      <c r="F10" s="23">
        <f>'5G RAN Market Shares'!F53+'4G RAN Market Shares'!F9+'EPC vEPC Market Shares'!F11+'2G 3G Market Shares'!F9+'5GC Market Shares'!F10</f>
        <v>0</v>
      </c>
      <c r="G10" s="23">
        <f>'5G RAN Market Shares'!G53+'4G RAN Market Shares'!G9+'EPC vEPC Market Shares'!G11+'2G 3G Market Shares'!G9+'5GC Market Shares'!G10</f>
        <v>0</v>
      </c>
      <c r="H10" s="23">
        <f>'5G RAN Market Shares'!H53+'4G RAN Market Shares'!H9+'EPC vEPC Market Shares'!H11+'2G 3G Market Shares'!H9+'5GC Market Shares'!H10</f>
        <v>0</v>
      </c>
      <c r="I10" s="23">
        <f>'5G RAN Market Shares'!I53+'4G RAN Market Shares'!I9+'EPC vEPC Market Shares'!I11+'2G 3G Market Shares'!I9+'5GC Market Shares'!I10</f>
        <v>0</v>
      </c>
      <c r="J10" s="23">
        <f>'5G RAN Market Shares'!J53+'4G RAN Market Shares'!J9+'EPC vEPC Market Shares'!J11+'2G 3G Market Shares'!J9+'5GC Market Shares'!J10</f>
        <v>0</v>
      </c>
      <c r="K10" s="23">
        <f>'5G RAN Market Shares'!K53+'4G RAN Market Shares'!K9+'EPC vEPC Market Shares'!K11+'2G 3G Market Shares'!K9+'5GC Market Shares'!K10</f>
        <v>0</v>
      </c>
      <c r="L10" s="23">
        <f>'5G RAN Market Shares'!L53+'4G RAN Market Shares'!L9+'EPC vEPC Market Shares'!L11+'2G 3G Market Shares'!L9+'5GC Market Shares'!L10</f>
        <v>0</v>
      </c>
      <c r="M10" s="23">
        <f>'5G RAN Market Shares'!M53+'4G RAN Market Shares'!M9+'EPC vEPC Market Shares'!M11+'2G 3G Market Shares'!M9+'5GC Market Shares'!M10</f>
        <v>0</v>
      </c>
      <c r="N10" s="23">
        <f>'5G RAN Market Shares'!N53+'4G RAN Market Shares'!N9+'EPC vEPC Market Shares'!N11+'2G 3G Market Shares'!N9+'5GC Market Shares'!N10</f>
        <v>0</v>
      </c>
      <c r="O10" s="23">
        <f>'5G RAN Market Shares'!O53+'4G RAN Market Shares'!O9+'EPC vEPC Market Shares'!O11+'2G 3G Market Shares'!O9+'5GC Market Shares'!O10</f>
        <v>0</v>
      </c>
      <c r="P10" s="23">
        <f>'5G RAN Market Shares'!P53+'4G RAN Market Shares'!P9+'EPC vEPC Market Shares'!P11+'2G 3G Market Shares'!P9+'5GC Market Shares'!P10</f>
        <v>0</v>
      </c>
      <c r="Q10" s="23">
        <f>'5G RAN Market Shares'!Q53+'4G RAN Market Shares'!Q9+'EPC vEPC Market Shares'!Q11+'2G 3G Market Shares'!Q9+'5GC Market Shares'!Q10</f>
        <v>0</v>
      </c>
      <c r="R10" s="148"/>
      <c r="S10" s="36" t="str">
        <f t="shared" ref="S10:S18" si="2">B10</f>
        <v>Ericsson</v>
      </c>
      <c r="T10" s="34">
        <f t="shared" si="1"/>
        <v>0</v>
      </c>
      <c r="U10" s="34">
        <f t="shared" ref="U10:U18" si="3">SUM(G10:J10)</f>
        <v>0</v>
      </c>
      <c r="V10" s="34">
        <f t="shared" ref="V10:V11" si="4">SUM(K10:N10)</f>
        <v>0</v>
      </c>
      <c r="W10" s="217"/>
      <c r="X10" s="217"/>
    </row>
    <row r="11" spans="2:27" ht="13.2" customHeight="1">
      <c r="B11" s="5" t="s">
        <v>3</v>
      </c>
      <c r="C11" s="23">
        <f>'5G RAN Market Shares'!C54+'4G RAN Market Shares'!C10+'2G 3G Market Shares'!C10</f>
        <v>0</v>
      </c>
      <c r="D11" s="23">
        <f>'5G RAN Market Shares'!D54+'4G RAN Market Shares'!D10+'2G 3G Market Shares'!D10</f>
        <v>0</v>
      </c>
      <c r="E11" s="23">
        <f>'5G RAN Market Shares'!E54+'4G RAN Market Shares'!E10+'2G 3G Market Shares'!E10</f>
        <v>0</v>
      </c>
      <c r="F11" s="23">
        <f>'5G RAN Market Shares'!F54+'4G RAN Market Shares'!F10+'2G 3G Market Shares'!F10</f>
        <v>0</v>
      </c>
      <c r="G11" s="23">
        <f>'5G RAN Market Shares'!G54+'4G RAN Market Shares'!G10+'2G 3G Market Shares'!G10</f>
        <v>0</v>
      </c>
      <c r="H11" s="23">
        <f>'5G RAN Market Shares'!H54+'4G RAN Market Shares'!H10+'2G 3G Market Shares'!H10</f>
        <v>0</v>
      </c>
      <c r="I11" s="23">
        <f>'5G RAN Market Shares'!I54+'4G RAN Market Shares'!I10+'2G 3G Market Shares'!I10</f>
        <v>0</v>
      </c>
      <c r="J11" s="23">
        <f>'5G RAN Market Shares'!J54+'4G RAN Market Shares'!J10+'2G 3G Market Shares'!J10</f>
        <v>0</v>
      </c>
      <c r="K11" s="23">
        <f>'5G RAN Market Shares'!K54+'4G RAN Market Shares'!K10+'2G 3G Market Shares'!K10</f>
        <v>0</v>
      </c>
      <c r="L11" s="23">
        <f>'5G RAN Market Shares'!L54+'4G RAN Market Shares'!L10+'2G 3G Market Shares'!L10</f>
        <v>0</v>
      </c>
      <c r="M11" s="23">
        <f>'5G RAN Market Shares'!M54+'4G RAN Market Shares'!M10+'2G 3G Market Shares'!M10</f>
        <v>0</v>
      </c>
      <c r="N11" s="23">
        <f>'5G RAN Market Shares'!N54+'4G RAN Market Shares'!N10+'2G 3G Market Shares'!N10</f>
        <v>0</v>
      </c>
      <c r="O11" s="23">
        <f>'5G RAN Market Shares'!O54+'4G RAN Market Shares'!O10+'2G 3G Market Shares'!O10</f>
        <v>0</v>
      </c>
      <c r="P11" s="23">
        <f>'5G RAN Market Shares'!P54+'4G RAN Market Shares'!P10+'2G 3G Market Shares'!P10</f>
        <v>0</v>
      </c>
      <c r="Q11" s="23">
        <f>'5G RAN Market Shares'!Q54+'4G RAN Market Shares'!Q10+'2G 3G Market Shares'!Q10</f>
        <v>0</v>
      </c>
      <c r="S11" s="36" t="str">
        <f t="shared" si="2"/>
        <v>Fujitsu</v>
      </c>
      <c r="T11" s="34">
        <f t="shared" si="1"/>
        <v>0</v>
      </c>
      <c r="U11" s="34">
        <f t="shared" si="3"/>
        <v>0</v>
      </c>
      <c r="V11" s="34">
        <f t="shared" si="4"/>
        <v>0</v>
      </c>
      <c r="W11" s="217"/>
      <c r="X11" s="217"/>
    </row>
    <row r="12" spans="2:27" ht="13.2" customHeight="1">
      <c r="B12" s="5" t="s">
        <v>17</v>
      </c>
      <c r="C12" s="23">
        <f>'5G RAN Market Shares'!C55+'4G RAN Market Shares'!C11+'EPC vEPC Market Shares'!C12+'2G 3G Market Shares'!C12+'5GC Market Shares'!C11</f>
        <v>0</v>
      </c>
      <c r="D12" s="23">
        <f>'5G RAN Market Shares'!D55+'4G RAN Market Shares'!D11+'EPC vEPC Market Shares'!D12+'2G 3G Market Shares'!D12+'5GC Market Shares'!D11</f>
        <v>0</v>
      </c>
      <c r="E12" s="23">
        <f>'5G RAN Market Shares'!E55+'4G RAN Market Shares'!E11+'EPC vEPC Market Shares'!E12+'2G 3G Market Shares'!E12+'5GC Market Shares'!E11</f>
        <v>0</v>
      </c>
      <c r="F12" s="23">
        <f>'5G RAN Market Shares'!F55+'4G RAN Market Shares'!F11+'EPC vEPC Market Shares'!F12+'2G 3G Market Shares'!F12+'5GC Market Shares'!F11</f>
        <v>0</v>
      </c>
      <c r="G12" s="23">
        <f>'5G RAN Market Shares'!G55+'4G RAN Market Shares'!G11+'EPC vEPC Market Shares'!G12+'2G 3G Market Shares'!G12+'5GC Market Shares'!G11</f>
        <v>0</v>
      </c>
      <c r="H12" s="23">
        <f>'5G RAN Market Shares'!H55+'4G RAN Market Shares'!H11+'EPC vEPC Market Shares'!H12+'2G 3G Market Shares'!H12+'5GC Market Shares'!H11</f>
        <v>0</v>
      </c>
      <c r="I12" s="23">
        <f>'5G RAN Market Shares'!I55+'4G RAN Market Shares'!I11+'EPC vEPC Market Shares'!I12+'2G 3G Market Shares'!I12+'5GC Market Shares'!I11</f>
        <v>0</v>
      </c>
      <c r="J12" s="23">
        <f>'5G RAN Market Shares'!J55+'4G RAN Market Shares'!J11+'EPC vEPC Market Shares'!J12+'2G 3G Market Shares'!J12+'5GC Market Shares'!J11</f>
        <v>0</v>
      </c>
      <c r="K12" s="23">
        <f>'5G RAN Market Shares'!K55+'4G RAN Market Shares'!K11+'EPC vEPC Market Shares'!K12+'2G 3G Market Shares'!K12+'5GC Market Shares'!K11</f>
        <v>0</v>
      </c>
      <c r="L12" s="23">
        <f>'5G RAN Market Shares'!L55+'4G RAN Market Shares'!L11+'EPC vEPC Market Shares'!L12+'2G 3G Market Shares'!L12+'5GC Market Shares'!L11</f>
        <v>0</v>
      </c>
      <c r="M12" s="23">
        <f>'5G RAN Market Shares'!M55+'4G RAN Market Shares'!M11+'EPC vEPC Market Shares'!M12+'2G 3G Market Shares'!M12+'5GC Market Shares'!M11</f>
        <v>0</v>
      </c>
      <c r="N12" s="23">
        <f>'5G RAN Market Shares'!N55+'4G RAN Market Shares'!N11+'EPC vEPC Market Shares'!N12+'2G 3G Market Shares'!N12+'5GC Market Shares'!N11</f>
        <v>0</v>
      </c>
      <c r="O12" s="23">
        <f>'5G RAN Market Shares'!O55+'4G RAN Market Shares'!O11+'EPC vEPC Market Shares'!O12+'2G 3G Market Shares'!O12+'5GC Market Shares'!O11</f>
        <v>0</v>
      </c>
      <c r="P12" s="23">
        <f>'5G RAN Market Shares'!P55+'4G RAN Market Shares'!P11+'EPC vEPC Market Shares'!P12+'2G 3G Market Shares'!P12+'5GC Market Shares'!P11</f>
        <v>0</v>
      </c>
      <c r="Q12" s="23">
        <f>'5G RAN Market Shares'!Q55+'4G RAN Market Shares'!Q11+'EPC vEPC Market Shares'!Q12+'2G 3G Market Shares'!Q12+'5GC Market Shares'!Q11</f>
        <v>0</v>
      </c>
      <c r="S12" s="36" t="str">
        <f t="shared" si="2"/>
        <v>Huawei</v>
      </c>
      <c r="T12" s="34">
        <f t="shared" si="1"/>
        <v>0</v>
      </c>
      <c r="U12" s="34">
        <f t="shared" si="3"/>
        <v>0</v>
      </c>
      <c r="V12" s="34">
        <f t="shared" ref="V12:V18" si="5">SUM(K12:N12)</f>
        <v>0</v>
      </c>
      <c r="W12" s="217"/>
      <c r="X12" s="217"/>
    </row>
    <row r="13" spans="2:27" ht="13.2" customHeight="1">
      <c r="B13" s="5" t="s">
        <v>20</v>
      </c>
      <c r="C13" s="23">
        <f>'5G RAN Market Shares'!C56+'4G RAN Market Shares'!C12+'EPC vEPC Market Shares'!C13+'5GC Market Shares'!C12</f>
        <v>0</v>
      </c>
      <c r="D13" s="23">
        <f>'5G RAN Market Shares'!D56+'4G RAN Market Shares'!D12+'EPC vEPC Market Shares'!D13+'5GC Market Shares'!D12</f>
        <v>0</v>
      </c>
      <c r="E13" s="23">
        <f>'5G RAN Market Shares'!E56+'4G RAN Market Shares'!E12+'EPC vEPC Market Shares'!E13+'5GC Market Shares'!E12</f>
        <v>0</v>
      </c>
      <c r="F13" s="23">
        <f>'5G RAN Market Shares'!F56+'4G RAN Market Shares'!F12+'EPC vEPC Market Shares'!F13+'5GC Market Shares'!F12</f>
        <v>0</v>
      </c>
      <c r="G13" s="23">
        <f>'5G RAN Market Shares'!G56+'4G RAN Market Shares'!G12+'EPC vEPC Market Shares'!G13+'5GC Market Shares'!G12</f>
        <v>0</v>
      </c>
      <c r="H13" s="23">
        <f>'5G RAN Market Shares'!H56+'4G RAN Market Shares'!H12+'EPC vEPC Market Shares'!H13+'5GC Market Shares'!H12</f>
        <v>0</v>
      </c>
      <c r="I13" s="23">
        <f>'5G RAN Market Shares'!I56+'4G RAN Market Shares'!I12+'EPC vEPC Market Shares'!I13+'5GC Market Shares'!I12</f>
        <v>0</v>
      </c>
      <c r="J13" s="23">
        <f>'5G RAN Market Shares'!J56+'4G RAN Market Shares'!J12+'EPC vEPC Market Shares'!J13+'5GC Market Shares'!J12</f>
        <v>0</v>
      </c>
      <c r="K13" s="23">
        <f>'5G RAN Market Shares'!K56+'4G RAN Market Shares'!K12+'EPC vEPC Market Shares'!K13+'5GC Market Shares'!K12</f>
        <v>0</v>
      </c>
      <c r="L13" s="23">
        <f>'5G RAN Market Shares'!L56+'4G RAN Market Shares'!L12+'EPC vEPC Market Shares'!L13+'5GC Market Shares'!L12</f>
        <v>0</v>
      </c>
      <c r="M13" s="23">
        <f>'5G RAN Market Shares'!M56+'4G RAN Market Shares'!M12+'EPC vEPC Market Shares'!M13+'5GC Market Shares'!M12</f>
        <v>0</v>
      </c>
      <c r="N13" s="23">
        <f>'5G RAN Market Shares'!N56+'4G RAN Market Shares'!N12+'EPC vEPC Market Shares'!N13+'5GC Market Shares'!N12</f>
        <v>0</v>
      </c>
      <c r="O13" s="23">
        <f>'5G RAN Market Shares'!O56+'4G RAN Market Shares'!O12+'EPC vEPC Market Shares'!O13+'5GC Market Shares'!O12</f>
        <v>0</v>
      </c>
      <c r="P13" s="23">
        <f>'5G RAN Market Shares'!P56+'4G RAN Market Shares'!P12+'EPC vEPC Market Shares'!P13+'5GC Market Shares'!P12</f>
        <v>0</v>
      </c>
      <c r="Q13" s="23">
        <f>'5G RAN Market Shares'!Q56+'4G RAN Market Shares'!Q12+'EPC vEPC Market Shares'!Q13+'5GC Market Shares'!Q12</f>
        <v>0</v>
      </c>
      <c r="S13" s="36" t="str">
        <f t="shared" si="2"/>
        <v>Mavenir</v>
      </c>
      <c r="T13" s="34">
        <f t="shared" si="1"/>
        <v>0</v>
      </c>
      <c r="U13" s="34">
        <f t="shared" si="3"/>
        <v>0</v>
      </c>
      <c r="V13" s="34">
        <f t="shared" si="5"/>
        <v>0</v>
      </c>
      <c r="W13" s="217"/>
      <c r="X13" s="217"/>
    </row>
    <row r="14" spans="2:27" ht="13.2" customHeight="1">
      <c r="B14" s="5" t="s">
        <v>2</v>
      </c>
      <c r="C14" s="23">
        <f>'5G RAN Market Shares'!C57+'4G RAN Market Shares'!C13</f>
        <v>0</v>
      </c>
      <c r="D14" s="23">
        <f>'5G RAN Market Shares'!D57+'4G RAN Market Shares'!D13</f>
        <v>0</v>
      </c>
      <c r="E14" s="23">
        <f>'5G RAN Market Shares'!E57+'4G RAN Market Shares'!E13</f>
        <v>0</v>
      </c>
      <c r="F14" s="23">
        <f>'5G RAN Market Shares'!F57+'4G RAN Market Shares'!F13</f>
        <v>0</v>
      </c>
      <c r="G14" s="23">
        <f>'5G RAN Market Shares'!G57+'4G RAN Market Shares'!G13</f>
        <v>0</v>
      </c>
      <c r="H14" s="23">
        <f>'5G RAN Market Shares'!H57+'4G RAN Market Shares'!H13</f>
        <v>0</v>
      </c>
      <c r="I14" s="23">
        <f>'5G RAN Market Shares'!I57+'4G RAN Market Shares'!I13</f>
        <v>0</v>
      </c>
      <c r="J14" s="23">
        <f>'5G RAN Market Shares'!J57+'4G RAN Market Shares'!J13</f>
        <v>0</v>
      </c>
      <c r="K14" s="23">
        <f>'5G RAN Market Shares'!K57+'4G RAN Market Shares'!K13+'5GC Market Shares'!K13</f>
        <v>0</v>
      </c>
      <c r="L14" s="23">
        <f>'5G RAN Market Shares'!L57+'4G RAN Market Shares'!L13+'5GC Market Shares'!L13</f>
        <v>0</v>
      </c>
      <c r="M14" s="23">
        <f>'5G RAN Market Shares'!M57+'4G RAN Market Shares'!M13+'5GC Market Shares'!M13</f>
        <v>0</v>
      </c>
      <c r="N14" s="23">
        <f>'5G RAN Market Shares'!N57+'4G RAN Market Shares'!N13+'5GC Market Shares'!N13</f>
        <v>0</v>
      </c>
      <c r="O14" s="23">
        <f>'5G RAN Market Shares'!O57+'4G RAN Market Shares'!O13+'5GC Market Shares'!O13</f>
        <v>0</v>
      </c>
      <c r="P14" s="23">
        <f>'5G RAN Market Shares'!P57+'4G RAN Market Shares'!P13+'5GC Market Shares'!P13</f>
        <v>0</v>
      </c>
      <c r="Q14" s="23">
        <f>'5G RAN Market Shares'!Q57+'4G RAN Market Shares'!Q13+'5GC Market Shares'!Q13</f>
        <v>0</v>
      </c>
      <c r="S14" s="36" t="str">
        <f t="shared" si="2"/>
        <v>NEC</v>
      </c>
      <c r="T14" s="34">
        <f t="shared" si="1"/>
        <v>0</v>
      </c>
      <c r="U14" s="34">
        <f>SUM(G14:J14)</f>
        <v>0</v>
      </c>
      <c r="V14" s="34">
        <f t="shared" si="5"/>
        <v>0</v>
      </c>
      <c r="W14" s="217"/>
      <c r="X14" s="217"/>
    </row>
    <row r="15" spans="2:27" ht="13.2" customHeight="1">
      <c r="B15" s="5" t="s">
        <v>18</v>
      </c>
      <c r="C15" s="23">
        <f>'5G RAN Market Shares'!C58+'4G RAN Market Shares'!C14+'EPC vEPC Market Shares'!C14+'2G 3G Market Shares'!C13+'5GC Market Shares'!C14</f>
        <v>0</v>
      </c>
      <c r="D15" s="23">
        <f>'5G RAN Market Shares'!D58+'4G RAN Market Shares'!D14+'EPC vEPC Market Shares'!D14+'2G 3G Market Shares'!D13+'5GC Market Shares'!D14</f>
        <v>0</v>
      </c>
      <c r="E15" s="23">
        <f>'5G RAN Market Shares'!E58+'4G RAN Market Shares'!E14+'EPC vEPC Market Shares'!E14+'2G 3G Market Shares'!E13+'5GC Market Shares'!E14</f>
        <v>0</v>
      </c>
      <c r="F15" s="23">
        <f>'5G RAN Market Shares'!F58+'4G RAN Market Shares'!F14+'EPC vEPC Market Shares'!F14+'2G 3G Market Shares'!F13+'5GC Market Shares'!F14</f>
        <v>0</v>
      </c>
      <c r="G15" s="23">
        <f>'5G RAN Market Shares'!G58+'4G RAN Market Shares'!G14+'EPC vEPC Market Shares'!G14+'2G 3G Market Shares'!G13+'5GC Market Shares'!G14</f>
        <v>0</v>
      </c>
      <c r="H15" s="23">
        <f>'5G RAN Market Shares'!H58+'4G RAN Market Shares'!H14+'EPC vEPC Market Shares'!H14+'2G 3G Market Shares'!H13+'5GC Market Shares'!H14</f>
        <v>0</v>
      </c>
      <c r="I15" s="23">
        <f>'5G RAN Market Shares'!I58+'4G RAN Market Shares'!I14+'EPC vEPC Market Shares'!I14+'2G 3G Market Shares'!I13+'5GC Market Shares'!I14</f>
        <v>0</v>
      </c>
      <c r="J15" s="23">
        <f>'5G RAN Market Shares'!J58+'4G RAN Market Shares'!J14+'EPC vEPC Market Shares'!J14+'2G 3G Market Shares'!J13+'5GC Market Shares'!J14</f>
        <v>0</v>
      </c>
      <c r="K15" s="23">
        <f>'5G RAN Market Shares'!K58+'4G RAN Market Shares'!K14+'EPC vEPC Market Shares'!K14+'2G 3G Market Shares'!K13+'5GC Market Shares'!K14</f>
        <v>0</v>
      </c>
      <c r="L15" s="23">
        <f>'5G RAN Market Shares'!L58+'4G RAN Market Shares'!L14+'EPC vEPC Market Shares'!L14+'2G 3G Market Shares'!L13+'5GC Market Shares'!L14</f>
        <v>0</v>
      </c>
      <c r="M15" s="23">
        <f>'5G RAN Market Shares'!M58+'4G RAN Market Shares'!M14+'EPC vEPC Market Shares'!M14+'2G 3G Market Shares'!M13+'5GC Market Shares'!M14</f>
        <v>0</v>
      </c>
      <c r="N15" s="23">
        <f>'5G RAN Market Shares'!N58+'4G RAN Market Shares'!N14+'EPC vEPC Market Shares'!N14+'2G 3G Market Shares'!N13+'5GC Market Shares'!N14</f>
        <v>0</v>
      </c>
      <c r="O15" s="23">
        <f>'5G RAN Market Shares'!O58+'4G RAN Market Shares'!O14+'EPC vEPC Market Shares'!O14+'2G 3G Market Shares'!O13+'5GC Market Shares'!O14</f>
        <v>0</v>
      </c>
      <c r="P15" s="23">
        <f>'5G RAN Market Shares'!P58+'4G RAN Market Shares'!P14+'EPC vEPC Market Shares'!P14+'2G 3G Market Shares'!P13+'5GC Market Shares'!P14</f>
        <v>0</v>
      </c>
      <c r="Q15" s="23">
        <f>'5G RAN Market Shares'!Q58+'4G RAN Market Shares'!Q14+'EPC vEPC Market Shares'!Q14+'2G 3G Market Shares'!Q13+'5GC Market Shares'!Q14</f>
        <v>0</v>
      </c>
      <c r="S15" s="36" t="str">
        <f t="shared" si="2"/>
        <v>Nokia</v>
      </c>
      <c r="T15" s="34">
        <f t="shared" si="1"/>
        <v>0</v>
      </c>
      <c r="U15" s="34">
        <f t="shared" si="3"/>
        <v>0</v>
      </c>
      <c r="V15" s="34">
        <f t="shared" si="5"/>
        <v>0</v>
      </c>
      <c r="W15" s="217"/>
      <c r="X15" s="217"/>
      <c r="AA15" s="152"/>
    </row>
    <row r="16" spans="2:27" ht="13.2" customHeight="1">
      <c r="B16" s="5" t="s">
        <v>22</v>
      </c>
      <c r="C16" s="23">
        <f>'5G RAN Market Shares'!C59+'4G RAN Market Shares'!C13+'EPC vEPC Market Shares'!C15+'2G 3G Market Shares'!C14+'5GC Market Shares'!C15</f>
        <v>0</v>
      </c>
      <c r="D16" s="23">
        <f>'5G RAN Market Shares'!D59+'4G RAN Market Shares'!D15+'EPC vEPC Market Shares'!D15+'2G 3G Market Shares'!D14+'5GC Market Shares'!D15</f>
        <v>0</v>
      </c>
      <c r="E16" s="23">
        <f>'5G RAN Market Shares'!E59+'4G RAN Market Shares'!E15+'EPC vEPC Market Shares'!E15+'2G 3G Market Shares'!E14+'5GC Market Shares'!E15</f>
        <v>0</v>
      </c>
      <c r="F16" s="23">
        <f>'5G RAN Market Shares'!F59+'4G RAN Market Shares'!F15+'EPC vEPC Market Shares'!F15+'2G 3G Market Shares'!F14+'5GC Market Shares'!F15</f>
        <v>0</v>
      </c>
      <c r="G16" s="23">
        <f>'5G RAN Market Shares'!G59+'4G RAN Market Shares'!G15+'EPC vEPC Market Shares'!G15+'2G 3G Market Shares'!G14+'5GC Market Shares'!G15</f>
        <v>0</v>
      </c>
      <c r="H16" s="23">
        <f>'5G RAN Market Shares'!H59+'4G RAN Market Shares'!H15+'EPC vEPC Market Shares'!H15+'2G 3G Market Shares'!H14+'5GC Market Shares'!H15</f>
        <v>0</v>
      </c>
      <c r="I16" s="23">
        <f>'5G RAN Market Shares'!I59+'4G RAN Market Shares'!I15+'EPC vEPC Market Shares'!I15+'2G 3G Market Shares'!I14+'5GC Market Shares'!I15</f>
        <v>0</v>
      </c>
      <c r="J16" s="23">
        <f>'5G RAN Market Shares'!J59+'4G RAN Market Shares'!J15+'EPC vEPC Market Shares'!J15+'2G 3G Market Shares'!J14+'5GC Market Shares'!J15</f>
        <v>0</v>
      </c>
      <c r="K16" s="23">
        <f>'5G RAN Market Shares'!K59+'4G RAN Market Shares'!K15+'EPC vEPC Market Shares'!K15+'2G 3G Market Shares'!K14+'5GC Market Shares'!K15</f>
        <v>0</v>
      </c>
      <c r="L16" s="23">
        <f>'5G RAN Market Shares'!L59+'4G RAN Market Shares'!L15+'EPC vEPC Market Shares'!L15+'2G 3G Market Shares'!L14+'5GC Market Shares'!L15</f>
        <v>0</v>
      </c>
      <c r="M16" s="23">
        <f>'5G RAN Market Shares'!M59+'4G RAN Market Shares'!M15+'EPC vEPC Market Shares'!M15+'2G 3G Market Shares'!M14+'5GC Market Shares'!M15</f>
        <v>0</v>
      </c>
      <c r="N16" s="23">
        <f>'5G RAN Market Shares'!N59+'4G RAN Market Shares'!N15+'EPC vEPC Market Shares'!N15+'2G 3G Market Shares'!N14+'5GC Market Shares'!N15</f>
        <v>0</v>
      </c>
      <c r="O16" s="23">
        <f>'5G RAN Market Shares'!O59+'4G RAN Market Shares'!O15+'EPC vEPC Market Shares'!O15+'2G 3G Market Shares'!O14+'5GC Market Shares'!O15</f>
        <v>0</v>
      </c>
      <c r="P16" s="23">
        <f>'5G RAN Market Shares'!P59+'4G RAN Market Shares'!P15+'EPC vEPC Market Shares'!P15+'2G 3G Market Shares'!P14+'5GC Market Shares'!P15</f>
        <v>0</v>
      </c>
      <c r="Q16" s="23">
        <f>'5G RAN Market Shares'!Q59+'4G RAN Market Shares'!Q15+'EPC vEPC Market Shares'!Q15+'2G 3G Market Shares'!Q14+'5GC Market Shares'!Q15</f>
        <v>0</v>
      </c>
      <c r="R16" s="145"/>
      <c r="S16" s="36" t="str">
        <f t="shared" si="2"/>
        <v>Samsung</v>
      </c>
      <c r="T16" s="34">
        <f>SUM(C16:F16)</f>
        <v>0</v>
      </c>
      <c r="U16" s="34">
        <f>SUM(G16:J16)</f>
        <v>0</v>
      </c>
      <c r="V16" s="34">
        <f t="shared" si="5"/>
        <v>0</v>
      </c>
      <c r="W16" s="217"/>
      <c r="X16" s="217"/>
    </row>
    <row r="17" spans="2:26" ht="13.2" customHeight="1">
      <c r="B17" s="5" t="s">
        <v>27</v>
      </c>
      <c r="C17" s="23">
        <f>'5G RAN Market Shares'!C60+'4G RAN Market Shares'!C16+'EPC vEPC Market Shares'!C16+'2G 3G Market Shares'!C15</f>
        <v>0</v>
      </c>
      <c r="D17" s="23">
        <f>'5G RAN Market Shares'!D60+'4G RAN Market Shares'!D16+'EPC vEPC Market Shares'!D16+'2G 3G Market Shares'!D15</f>
        <v>0</v>
      </c>
      <c r="E17" s="23">
        <f>'5G RAN Market Shares'!E60+'4G RAN Market Shares'!E16+'EPC vEPC Market Shares'!E16+'2G 3G Market Shares'!E15</f>
        <v>0</v>
      </c>
      <c r="F17" s="23">
        <f>'5G RAN Market Shares'!F60+'4G RAN Market Shares'!F16+'EPC vEPC Market Shares'!F16+'2G 3G Market Shares'!F15</f>
        <v>0</v>
      </c>
      <c r="G17" s="23">
        <f>'5G RAN Market Shares'!G60+'4G RAN Market Shares'!G16+'EPC vEPC Market Shares'!G16+'2G 3G Market Shares'!G15</f>
        <v>0</v>
      </c>
      <c r="H17" s="23">
        <f>'5G RAN Market Shares'!H60+'4G RAN Market Shares'!H16+'EPC vEPC Market Shares'!H16+'2G 3G Market Shares'!H15+'5GC Market Shares'!H16</f>
        <v>0</v>
      </c>
      <c r="I17" s="23">
        <f>'5G RAN Market Shares'!I60+'4G RAN Market Shares'!I16+'EPC vEPC Market Shares'!I16+'2G 3G Market Shares'!I15+'5GC Market Shares'!I16</f>
        <v>0</v>
      </c>
      <c r="J17" s="23">
        <f>'5G RAN Market Shares'!J60+'4G RAN Market Shares'!J16+'EPC vEPC Market Shares'!J16+'2G 3G Market Shares'!J15+'5GC Market Shares'!J16</f>
        <v>0</v>
      </c>
      <c r="K17" s="23">
        <f>'5G RAN Market Shares'!K60+'4G RAN Market Shares'!K16+'EPC vEPC Market Shares'!K16+'2G 3G Market Shares'!K15+'5GC Market Shares'!K16</f>
        <v>0</v>
      </c>
      <c r="L17" s="23">
        <f>'5G RAN Market Shares'!L60+'4G RAN Market Shares'!L16+'EPC vEPC Market Shares'!L16+'2G 3G Market Shares'!L15+'5GC Market Shares'!L16</f>
        <v>0</v>
      </c>
      <c r="M17" s="23">
        <f>'5G RAN Market Shares'!M60+'4G RAN Market Shares'!M16+'EPC vEPC Market Shares'!M16+'2G 3G Market Shares'!M15+'5GC Market Shares'!M16</f>
        <v>0</v>
      </c>
      <c r="N17" s="23">
        <f>'5G RAN Market Shares'!N60+'4G RAN Market Shares'!N16+'EPC vEPC Market Shares'!N16+'2G 3G Market Shares'!N15+'5GC Market Shares'!N16</f>
        <v>0</v>
      </c>
      <c r="O17" s="23">
        <f>'5G RAN Market Shares'!O60+'4G RAN Market Shares'!O16+'EPC vEPC Market Shares'!O16+'2G 3G Market Shares'!O15+'5GC Market Shares'!O16</f>
        <v>0</v>
      </c>
      <c r="P17" s="23">
        <f>'5G RAN Market Shares'!P60+'4G RAN Market Shares'!P16+'EPC vEPC Market Shares'!P16+'2G 3G Market Shares'!P15+'5GC Market Shares'!P16</f>
        <v>0</v>
      </c>
      <c r="Q17" s="23">
        <f>'5G RAN Market Shares'!Q60+'4G RAN Market Shares'!Q16+'EPC vEPC Market Shares'!Q16+'2G 3G Market Shares'!Q15+'5GC Market Shares'!Q16</f>
        <v>0</v>
      </c>
      <c r="S17" s="36" t="str">
        <f t="shared" si="2"/>
        <v>ZTE</v>
      </c>
      <c r="T17" s="34">
        <f t="shared" si="1"/>
        <v>0</v>
      </c>
      <c r="U17" s="34">
        <f t="shared" si="3"/>
        <v>0</v>
      </c>
      <c r="V17" s="34">
        <f t="shared" si="5"/>
        <v>0</v>
      </c>
      <c r="W17" s="217"/>
      <c r="X17" s="217"/>
    </row>
    <row r="18" spans="2:26" ht="13.2" customHeight="1">
      <c r="B18" s="5" t="s">
        <v>82</v>
      </c>
      <c r="C18" s="23">
        <f>'5G RAN Market Shares'!C61+'4G RAN Market Shares'!C17+'EPC vEPC Market Shares'!C17+'2G 3G Market Shares'!C16+'2G 3G Market Shares'!C11</f>
        <v>0</v>
      </c>
      <c r="D18" s="23">
        <f>'5G RAN Market Shares'!D61+'4G RAN Market Shares'!D17+'EPC vEPC Market Shares'!D17+'2G 3G Market Shares'!D16+'2G 3G Market Shares'!D11</f>
        <v>0</v>
      </c>
      <c r="E18" s="23">
        <f>'5G RAN Market Shares'!E61+'4G RAN Market Shares'!E17+'EPC vEPC Market Shares'!E17+'2G 3G Market Shares'!E16+'2G 3G Market Shares'!E11</f>
        <v>0</v>
      </c>
      <c r="F18" s="23">
        <f>'5G RAN Market Shares'!F61+'4G RAN Market Shares'!F17+'EPC vEPC Market Shares'!F17+'2G 3G Market Shares'!F16+'2G 3G Market Shares'!F11+'5GC Market Shares'!F17</f>
        <v>0</v>
      </c>
      <c r="G18" s="23">
        <f>'5G RAN Market Shares'!G61+'4G RAN Market Shares'!G17+'EPC vEPC Market Shares'!G17+'2G 3G Market Shares'!G16+'2G 3G Market Shares'!G11+'5GC Market Shares'!G17</f>
        <v>0</v>
      </c>
      <c r="H18" s="23">
        <f>'5G RAN Market Shares'!H61+'4G RAN Market Shares'!H17+'EPC vEPC Market Shares'!H17+'2G 3G Market Shares'!H16+'2G 3G Market Shares'!H11+'5GC Market Shares'!H17</f>
        <v>0</v>
      </c>
      <c r="I18" s="23">
        <f>'5G RAN Market Shares'!I61+'4G RAN Market Shares'!I17+'EPC vEPC Market Shares'!I17+'2G 3G Market Shares'!I16+'2G 3G Market Shares'!I11+'5GC Market Shares'!I17</f>
        <v>0</v>
      </c>
      <c r="J18" s="23">
        <f>'5G RAN Market Shares'!J61+'4G RAN Market Shares'!J17+'EPC vEPC Market Shares'!J17+'2G 3G Market Shares'!J16+'2G 3G Market Shares'!J11+'5GC Market Shares'!J17</f>
        <v>0</v>
      </c>
      <c r="K18" s="23">
        <f>'5G RAN Market Shares'!K61+'4G RAN Market Shares'!K17+'EPC vEPC Market Shares'!K17+'2G 3G Market Shares'!K16+'2G 3G Market Shares'!K11+'5GC Market Shares'!K17</f>
        <v>0</v>
      </c>
      <c r="L18" s="23">
        <f>'5G RAN Market Shares'!L61+'4G RAN Market Shares'!L17+'EPC vEPC Market Shares'!L17+'2G 3G Market Shares'!L16+'2G 3G Market Shares'!L11+'5GC Market Shares'!L17</f>
        <v>0</v>
      </c>
      <c r="M18" s="23">
        <f>'5G RAN Market Shares'!M61+'4G RAN Market Shares'!M17+'EPC vEPC Market Shares'!M17+'2G 3G Market Shares'!M16+'2G 3G Market Shares'!M11+'5GC Market Shares'!M17</f>
        <v>0</v>
      </c>
      <c r="N18" s="23">
        <f>'5G RAN Market Shares'!N61+'4G RAN Market Shares'!N17+'EPC vEPC Market Shares'!N17+'2G 3G Market Shares'!N16+'2G 3G Market Shares'!N11+'5GC Market Shares'!N17</f>
        <v>0</v>
      </c>
      <c r="O18" s="23">
        <f>'5G RAN Market Shares'!O61+'4G RAN Market Shares'!O17+'EPC vEPC Market Shares'!O17+'2G 3G Market Shares'!O16+'2G 3G Market Shares'!O11+'5GC Market Shares'!O17</f>
        <v>0</v>
      </c>
      <c r="P18" s="23">
        <f>'5G RAN Market Shares'!P61+'4G RAN Market Shares'!P17+'EPC vEPC Market Shares'!P17+'2G 3G Market Shares'!P16+'2G 3G Market Shares'!P11+'5GC Market Shares'!P17</f>
        <v>0</v>
      </c>
      <c r="Q18" s="23">
        <f>'5G RAN Market Shares'!Q61+'4G RAN Market Shares'!Q17+'EPC vEPC Market Shares'!Q17+'2G 3G Market Shares'!Q16+'2G 3G Market Shares'!Q11+'5GC Market Shares'!Q17</f>
        <v>0</v>
      </c>
      <c r="R18" s="56"/>
      <c r="S18" s="36" t="str">
        <f t="shared" si="2"/>
        <v>Other</v>
      </c>
      <c r="T18" s="34">
        <f t="shared" si="1"/>
        <v>0</v>
      </c>
      <c r="U18" s="34">
        <f t="shared" si="3"/>
        <v>0</v>
      </c>
      <c r="V18" s="34">
        <f t="shared" si="5"/>
        <v>0</v>
      </c>
      <c r="W18" s="217"/>
      <c r="X18" s="217"/>
    </row>
    <row r="19" spans="2:26" ht="13.2" customHeight="1">
      <c r="B19" s="5" t="s">
        <v>69</v>
      </c>
      <c r="C19" s="163">
        <f>SUM(C9:C18)</f>
        <v>0</v>
      </c>
      <c r="D19" s="163">
        <f t="shared" ref="D19:H19" si="6">SUM(D9:D18)</f>
        <v>0</v>
      </c>
      <c r="E19" s="163">
        <f t="shared" si="6"/>
        <v>0</v>
      </c>
      <c r="F19" s="163">
        <f t="shared" si="6"/>
        <v>0</v>
      </c>
      <c r="G19" s="163">
        <f t="shared" si="6"/>
        <v>0</v>
      </c>
      <c r="H19" s="163">
        <f t="shared" si="6"/>
        <v>0</v>
      </c>
      <c r="I19" s="163">
        <f t="shared" ref="I19:L19" si="7">SUM(I9:I18)</f>
        <v>0</v>
      </c>
      <c r="J19" s="163">
        <f t="shared" si="7"/>
        <v>0</v>
      </c>
      <c r="K19" s="163">
        <f>SUM(K9:K18)</f>
        <v>0</v>
      </c>
      <c r="L19" s="163">
        <f t="shared" si="7"/>
        <v>0</v>
      </c>
      <c r="M19" s="163">
        <f t="shared" ref="M19:N19" si="8">SUM(M9:M18)</f>
        <v>0</v>
      </c>
      <c r="N19" s="163">
        <f t="shared" si="8"/>
        <v>0</v>
      </c>
      <c r="O19" s="163">
        <f t="shared" ref="O19:P19" si="9">SUM(O9:O18)</f>
        <v>0</v>
      </c>
      <c r="P19" s="163">
        <f t="shared" si="9"/>
        <v>0</v>
      </c>
      <c r="Q19" s="163">
        <f t="shared" ref="Q19" si="10">SUM(Q9:Q18)</f>
        <v>0</v>
      </c>
      <c r="R19" s="139"/>
      <c r="S19" s="5" t="s">
        <v>69</v>
      </c>
      <c r="T19" s="35">
        <f>SUM(T9:T18)</f>
        <v>0</v>
      </c>
      <c r="U19" s="35">
        <f>SUM(U9:U18)</f>
        <v>0</v>
      </c>
      <c r="V19" s="35">
        <f>SUM(V9:V18)</f>
        <v>0</v>
      </c>
      <c r="W19" s="218"/>
      <c r="X19" s="218"/>
    </row>
    <row r="20" spans="2:26" ht="13.2" customHeight="1">
      <c r="B20" s="99" t="s">
        <v>202</v>
      </c>
      <c r="C20" s="58"/>
      <c r="D20" s="58"/>
      <c r="E20" s="58"/>
      <c r="F20" s="58"/>
    </row>
    <row r="21" spans="2:26" ht="13.2" customHeight="1">
      <c r="L21" s="157"/>
      <c r="M21" s="139"/>
      <c r="N21" s="56"/>
      <c r="O21" s="139"/>
      <c r="P21" s="139"/>
      <c r="Q21" s="139"/>
      <c r="U21" s="165"/>
    </row>
    <row r="22" spans="2:26" ht="15" customHeight="1">
      <c r="B22" s="25" t="s">
        <v>206</v>
      </c>
      <c r="F22" s="26"/>
      <c r="L22" s="157"/>
      <c r="M22" s="139"/>
      <c r="N22" s="139"/>
      <c r="O22" s="139"/>
      <c r="P22" s="199"/>
      <c r="Q22" s="165"/>
      <c r="S22" s="25" t="s">
        <v>207</v>
      </c>
    </row>
    <row r="23" spans="2:26" ht="13.2" customHeight="1">
      <c r="B23" s="15"/>
      <c r="C23" s="24" t="s">
        <v>72</v>
      </c>
      <c r="D23" s="24" t="s">
        <v>73</v>
      </c>
      <c r="E23" s="24" t="s">
        <v>74</v>
      </c>
      <c r="F23" s="24" t="s">
        <v>75</v>
      </c>
      <c r="G23" s="24" t="s">
        <v>76</v>
      </c>
      <c r="H23" s="24" t="s">
        <v>77</v>
      </c>
      <c r="I23" s="24" t="s">
        <v>78</v>
      </c>
      <c r="J23" s="24" t="s">
        <v>79</v>
      </c>
      <c r="K23" s="24" t="s">
        <v>80</v>
      </c>
      <c r="L23" s="24" t="s">
        <v>81</v>
      </c>
      <c r="M23" s="24" t="s">
        <v>229</v>
      </c>
      <c r="N23" s="24" t="s">
        <v>230</v>
      </c>
      <c r="O23" s="24" t="s">
        <v>242</v>
      </c>
      <c r="P23" s="24" t="s">
        <v>254</v>
      </c>
      <c r="Q23" s="24" t="s">
        <v>256</v>
      </c>
      <c r="S23" s="15"/>
      <c r="T23" s="24">
        <v>2019</v>
      </c>
      <c r="U23" s="24">
        <v>2020</v>
      </c>
      <c r="V23" s="24">
        <v>2021</v>
      </c>
      <c r="W23" s="147"/>
      <c r="X23" s="147"/>
    </row>
    <row r="24" spans="2:26" ht="13.2" customHeight="1">
      <c r="B24" s="5" t="str">
        <f>B9</f>
        <v>Cisco</v>
      </c>
      <c r="C24" s="31" t="e">
        <f t="shared" ref="C24:J33" si="11">C9/C$19</f>
        <v>#DIV/0!</v>
      </c>
      <c r="D24" s="31" t="e">
        <f t="shared" si="11"/>
        <v>#DIV/0!</v>
      </c>
      <c r="E24" s="31" t="e">
        <f t="shared" si="11"/>
        <v>#DIV/0!</v>
      </c>
      <c r="F24" s="31" t="e">
        <f t="shared" si="11"/>
        <v>#DIV/0!</v>
      </c>
      <c r="G24" s="31" t="e">
        <f t="shared" si="11"/>
        <v>#DIV/0!</v>
      </c>
      <c r="H24" s="31" t="e">
        <f t="shared" si="11"/>
        <v>#DIV/0!</v>
      </c>
      <c r="I24" s="31" t="e">
        <f t="shared" si="11"/>
        <v>#DIV/0!</v>
      </c>
      <c r="J24" s="31" t="e">
        <f t="shared" si="11"/>
        <v>#DIV/0!</v>
      </c>
      <c r="K24" s="31" t="e">
        <f t="shared" ref="K24:L24" si="12">K9/K$19</f>
        <v>#DIV/0!</v>
      </c>
      <c r="L24" s="140" t="e">
        <f t="shared" si="12"/>
        <v>#DIV/0!</v>
      </c>
      <c r="M24" s="140" t="e">
        <f t="shared" ref="M24" si="13">M9/M$19</f>
        <v>#DIV/0!</v>
      </c>
      <c r="N24" s="140" t="e">
        <f>N9/N$19</f>
        <v>#DIV/0!</v>
      </c>
      <c r="O24" s="140" t="e">
        <f>O9/O$19</f>
        <v>#DIV/0!</v>
      </c>
      <c r="P24" s="140" t="e">
        <f>P9/P$19</f>
        <v>#DIV/0!</v>
      </c>
      <c r="Q24" s="140" t="e">
        <f>Q9/Q$19</f>
        <v>#DIV/0!</v>
      </c>
      <c r="S24" s="5" t="str">
        <f>S9</f>
        <v>Cisco</v>
      </c>
      <c r="T24" s="31" t="e">
        <f t="shared" ref="T24:T33" si="14">T9/T$19</f>
        <v>#DIV/0!</v>
      </c>
      <c r="U24" s="140" t="e">
        <f t="shared" ref="U24:V33" si="15">U9/U$19</f>
        <v>#DIV/0!</v>
      </c>
      <c r="V24" s="140" t="e">
        <f t="shared" si="15"/>
        <v>#DIV/0!</v>
      </c>
      <c r="W24" s="219"/>
      <c r="X24" s="219"/>
    </row>
    <row r="25" spans="2:26" ht="13.2" customHeight="1">
      <c r="B25" s="5" t="str">
        <f t="shared" ref="B25:B34" si="16">B10</f>
        <v>Ericsson</v>
      </c>
      <c r="C25" s="31" t="e">
        <f t="shared" si="11"/>
        <v>#DIV/0!</v>
      </c>
      <c r="D25" s="31" t="e">
        <f t="shared" si="11"/>
        <v>#DIV/0!</v>
      </c>
      <c r="E25" s="31" t="e">
        <f t="shared" si="11"/>
        <v>#DIV/0!</v>
      </c>
      <c r="F25" s="31" t="e">
        <f t="shared" si="11"/>
        <v>#DIV/0!</v>
      </c>
      <c r="G25" s="31" t="e">
        <f t="shared" si="11"/>
        <v>#DIV/0!</v>
      </c>
      <c r="H25" s="31" t="e">
        <f t="shared" si="11"/>
        <v>#DIV/0!</v>
      </c>
      <c r="I25" s="31" t="e">
        <f t="shared" si="11"/>
        <v>#DIV/0!</v>
      </c>
      <c r="J25" s="31" t="e">
        <f t="shared" si="11"/>
        <v>#DIV/0!</v>
      </c>
      <c r="K25" s="31" t="e">
        <f t="shared" ref="K25:L25" si="17">K10/K$19</f>
        <v>#DIV/0!</v>
      </c>
      <c r="L25" s="140" t="e">
        <f t="shared" si="17"/>
        <v>#DIV/0!</v>
      </c>
      <c r="M25" s="140" t="e">
        <f t="shared" ref="M25:N25" si="18">M10/M$19</f>
        <v>#DIV/0!</v>
      </c>
      <c r="N25" s="140" t="e">
        <f t="shared" si="18"/>
        <v>#DIV/0!</v>
      </c>
      <c r="O25" s="140" t="e">
        <f t="shared" ref="O25:P25" si="19">O10/O$19</f>
        <v>#DIV/0!</v>
      </c>
      <c r="P25" s="140" t="e">
        <f t="shared" si="19"/>
        <v>#DIV/0!</v>
      </c>
      <c r="Q25" s="140" t="e">
        <f t="shared" ref="Q25" si="20">Q10/Q$19</f>
        <v>#DIV/0!</v>
      </c>
      <c r="S25" s="5" t="str">
        <f t="shared" ref="S25:S34" si="21">S10</f>
        <v>Ericsson</v>
      </c>
      <c r="T25" s="31" t="e">
        <f t="shared" si="14"/>
        <v>#DIV/0!</v>
      </c>
      <c r="U25" s="31" t="e">
        <f t="shared" si="15"/>
        <v>#DIV/0!</v>
      </c>
      <c r="V25" s="140" t="e">
        <f t="shared" si="15"/>
        <v>#DIV/0!</v>
      </c>
      <c r="W25" s="219"/>
      <c r="X25" s="219"/>
      <c r="Z25" s="193"/>
    </row>
    <row r="26" spans="2:26" ht="13.2" customHeight="1">
      <c r="B26" s="5" t="str">
        <f t="shared" si="16"/>
        <v>Fujitsu</v>
      </c>
      <c r="C26" s="31" t="e">
        <f t="shared" si="11"/>
        <v>#DIV/0!</v>
      </c>
      <c r="D26" s="31" t="e">
        <f t="shared" si="11"/>
        <v>#DIV/0!</v>
      </c>
      <c r="E26" s="31" t="e">
        <f t="shared" si="11"/>
        <v>#DIV/0!</v>
      </c>
      <c r="F26" s="31" t="e">
        <f t="shared" si="11"/>
        <v>#DIV/0!</v>
      </c>
      <c r="G26" s="31" t="e">
        <f t="shared" si="11"/>
        <v>#DIV/0!</v>
      </c>
      <c r="H26" s="31" t="e">
        <f t="shared" si="11"/>
        <v>#DIV/0!</v>
      </c>
      <c r="I26" s="31" t="e">
        <f t="shared" si="11"/>
        <v>#DIV/0!</v>
      </c>
      <c r="J26" s="31" t="e">
        <f t="shared" si="11"/>
        <v>#DIV/0!</v>
      </c>
      <c r="K26" s="31" t="e">
        <f t="shared" ref="K26:L26" si="22">K11/K$19</f>
        <v>#DIV/0!</v>
      </c>
      <c r="L26" s="140" t="e">
        <f t="shared" si="22"/>
        <v>#DIV/0!</v>
      </c>
      <c r="M26" s="140" t="e">
        <f t="shared" ref="M26:N26" si="23">M11/M$19</f>
        <v>#DIV/0!</v>
      </c>
      <c r="N26" s="140" t="e">
        <f t="shared" si="23"/>
        <v>#DIV/0!</v>
      </c>
      <c r="O26" s="140" t="e">
        <f t="shared" ref="O26:P26" si="24">O11/O$19</f>
        <v>#DIV/0!</v>
      </c>
      <c r="P26" s="140" t="e">
        <f t="shared" si="24"/>
        <v>#DIV/0!</v>
      </c>
      <c r="Q26" s="140" t="e">
        <f t="shared" ref="Q26" si="25">Q11/Q$19</f>
        <v>#DIV/0!</v>
      </c>
      <c r="S26" s="5" t="str">
        <f t="shared" si="21"/>
        <v>Fujitsu</v>
      </c>
      <c r="T26" s="31" t="e">
        <f t="shared" si="14"/>
        <v>#DIV/0!</v>
      </c>
      <c r="U26" s="31" t="e">
        <f t="shared" si="15"/>
        <v>#DIV/0!</v>
      </c>
      <c r="V26" s="140" t="e">
        <f t="shared" si="15"/>
        <v>#DIV/0!</v>
      </c>
      <c r="W26" s="219"/>
      <c r="X26" s="219"/>
    </row>
    <row r="27" spans="2:26" ht="13.2" customHeight="1">
      <c r="B27" s="5" t="str">
        <f t="shared" si="16"/>
        <v>Huawei</v>
      </c>
      <c r="C27" s="31" t="e">
        <f t="shared" si="11"/>
        <v>#DIV/0!</v>
      </c>
      <c r="D27" s="31" t="e">
        <f t="shared" si="11"/>
        <v>#DIV/0!</v>
      </c>
      <c r="E27" s="31" t="e">
        <f t="shared" si="11"/>
        <v>#DIV/0!</v>
      </c>
      <c r="F27" s="31" t="e">
        <f t="shared" si="11"/>
        <v>#DIV/0!</v>
      </c>
      <c r="G27" s="31" t="e">
        <f t="shared" si="11"/>
        <v>#DIV/0!</v>
      </c>
      <c r="H27" s="31" t="e">
        <f t="shared" si="11"/>
        <v>#DIV/0!</v>
      </c>
      <c r="I27" s="31" t="e">
        <f t="shared" si="11"/>
        <v>#DIV/0!</v>
      </c>
      <c r="J27" s="31" t="e">
        <f t="shared" si="11"/>
        <v>#DIV/0!</v>
      </c>
      <c r="K27" s="31" t="e">
        <f t="shared" ref="K27:L27" si="26">K12/K$19</f>
        <v>#DIV/0!</v>
      </c>
      <c r="L27" s="140" t="e">
        <f t="shared" si="26"/>
        <v>#DIV/0!</v>
      </c>
      <c r="M27" s="140" t="e">
        <f t="shared" ref="M27:N27" si="27">M12/M$19</f>
        <v>#DIV/0!</v>
      </c>
      <c r="N27" s="140" t="e">
        <f t="shared" si="27"/>
        <v>#DIV/0!</v>
      </c>
      <c r="O27" s="140" t="e">
        <f t="shared" ref="O27:P27" si="28">O12/O$19</f>
        <v>#DIV/0!</v>
      </c>
      <c r="P27" s="140" t="e">
        <f t="shared" si="28"/>
        <v>#DIV/0!</v>
      </c>
      <c r="Q27" s="140" t="e">
        <f t="shared" ref="Q27" si="29">Q12/Q$19</f>
        <v>#DIV/0!</v>
      </c>
      <c r="S27" s="5" t="str">
        <f t="shared" si="21"/>
        <v>Huawei</v>
      </c>
      <c r="T27" s="31" t="e">
        <f t="shared" si="14"/>
        <v>#DIV/0!</v>
      </c>
      <c r="U27" s="31" t="e">
        <f t="shared" si="15"/>
        <v>#DIV/0!</v>
      </c>
      <c r="V27" s="140" t="e">
        <f t="shared" si="15"/>
        <v>#DIV/0!</v>
      </c>
      <c r="W27" s="219"/>
      <c r="X27" s="219"/>
    </row>
    <row r="28" spans="2:26" ht="13.2" customHeight="1">
      <c r="B28" s="5" t="str">
        <f t="shared" si="16"/>
        <v>Mavenir</v>
      </c>
      <c r="C28" s="31" t="e">
        <f t="shared" si="11"/>
        <v>#DIV/0!</v>
      </c>
      <c r="D28" s="31" t="e">
        <f t="shared" si="11"/>
        <v>#DIV/0!</v>
      </c>
      <c r="E28" s="31" t="e">
        <f t="shared" si="11"/>
        <v>#DIV/0!</v>
      </c>
      <c r="F28" s="31" t="e">
        <f t="shared" si="11"/>
        <v>#DIV/0!</v>
      </c>
      <c r="G28" s="31" t="e">
        <f t="shared" si="11"/>
        <v>#DIV/0!</v>
      </c>
      <c r="H28" s="31" t="e">
        <f t="shared" si="11"/>
        <v>#DIV/0!</v>
      </c>
      <c r="I28" s="31" t="e">
        <f t="shared" si="11"/>
        <v>#DIV/0!</v>
      </c>
      <c r="J28" s="31" t="e">
        <f t="shared" si="11"/>
        <v>#DIV/0!</v>
      </c>
      <c r="K28" s="31" t="e">
        <f t="shared" ref="K28:L28" si="30">K13/K$19</f>
        <v>#DIV/0!</v>
      </c>
      <c r="L28" s="140" t="e">
        <f t="shared" si="30"/>
        <v>#DIV/0!</v>
      </c>
      <c r="M28" s="140" t="e">
        <f t="shared" ref="M28:N28" si="31">M13/M$19</f>
        <v>#DIV/0!</v>
      </c>
      <c r="N28" s="140" t="e">
        <f t="shared" si="31"/>
        <v>#DIV/0!</v>
      </c>
      <c r="O28" s="140" t="e">
        <f t="shared" ref="O28:P28" si="32">O13/O$19</f>
        <v>#DIV/0!</v>
      </c>
      <c r="P28" s="140" t="e">
        <f t="shared" si="32"/>
        <v>#DIV/0!</v>
      </c>
      <c r="Q28" s="140" t="e">
        <f t="shared" ref="Q28" si="33">Q13/Q$19</f>
        <v>#DIV/0!</v>
      </c>
      <c r="S28" s="5" t="str">
        <f t="shared" si="21"/>
        <v>Mavenir</v>
      </c>
      <c r="T28" s="140" t="e">
        <f t="shared" si="14"/>
        <v>#DIV/0!</v>
      </c>
      <c r="U28" s="140" t="e">
        <f t="shared" si="15"/>
        <v>#DIV/0!</v>
      </c>
      <c r="V28" s="140" t="e">
        <f t="shared" si="15"/>
        <v>#DIV/0!</v>
      </c>
      <c r="W28" s="219"/>
      <c r="X28" s="219"/>
    </row>
    <row r="29" spans="2:26" ht="13.2" customHeight="1">
      <c r="B29" s="5" t="str">
        <f t="shared" si="16"/>
        <v>NEC</v>
      </c>
      <c r="C29" s="31" t="e">
        <f t="shared" si="11"/>
        <v>#DIV/0!</v>
      </c>
      <c r="D29" s="31" t="e">
        <f t="shared" si="11"/>
        <v>#DIV/0!</v>
      </c>
      <c r="E29" s="31" t="e">
        <f t="shared" si="11"/>
        <v>#DIV/0!</v>
      </c>
      <c r="F29" s="31" t="e">
        <f t="shared" si="11"/>
        <v>#DIV/0!</v>
      </c>
      <c r="G29" s="31" t="e">
        <f t="shared" si="11"/>
        <v>#DIV/0!</v>
      </c>
      <c r="H29" s="31" t="e">
        <f t="shared" si="11"/>
        <v>#DIV/0!</v>
      </c>
      <c r="I29" s="31" t="e">
        <f t="shared" si="11"/>
        <v>#DIV/0!</v>
      </c>
      <c r="J29" s="31" t="e">
        <f t="shared" si="11"/>
        <v>#DIV/0!</v>
      </c>
      <c r="K29" s="31" t="e">
        <f t="shared" ref="K29:L29" si="34">K14/K$19</f>
        <v>#DIV/0!</v>
      </c>
      <c r="L29" s="140" t="e">
        <f t="shared" si="34"/>
        <v>#DIV/0!</v>
      </c>
      <c r="M29" s="140" t="e">
        <f t="shared" ref="M29:N29" si="35">M14/M$19</f>
        <v>#DIV/0!</v>
      </c>
      <c r="N29" s="140" t="e">
        <f t="shared" si="35"/>
        <v>#DIV/0!</v>
      </c>
      <c r="O29" s="140" t="e">
        <f t="shared" ref="O29:P29" si="36">O14/O$19</f>
        <v>#DIV/0!</v>
      </c>
      <c r="P29" s="140" t="e">
        <f t="shared" si="36"/>
        <v>#DIV/0!</v>
      </c>
      <c r="Q29" s="140" t="e">
        <f t="shared" ref="Q29" si="37">Q14/Q$19</f>
        <v>#DIV/0!</v>
      </c>
      <c r="S29" s="5" t="str">
        <f t="shared" si="21"/>
        <v>NEC</v>
      </c>
      <c r="T29" s="31" t="e">
        <f t="shared" si="14"/>
        <v>#DIV/0!</v>
      </c>
      <c r="U29" s="31" t="e">
        <f t="shared" si="15"/>
        <v>#DIV/0!</v>
      </c>
      <c r="V29" s="140" t="e">
        <f t="shared" si="15"/>
        <v>#DIV/0!</v>
      </c>
      <c r="W29" s="219"/>
      <c r="X29" s="219"/>
    </row>
    <row r="30" spans="2:26" ht="13.2" customHeight="1">
      <c r="B30" s="5" t="str">
        <f t="shared" si="16"/>
        <v>Nokia</v>
      </c>
      <c r="C30" s="31" t="e">
        <f t="shared" si="11"/>
        <v>#DIV/0!</v>
      </c>
      <c r="D30" s="31" t="e">
        <f t="shared" si="11"/>
        <v>#DIV/0!</v>
      </c>
      <c r="E30" s="31" t="e">
        <f t="shared" si="11"/>
        <v>#DIV/0!</v>
      </c>
      <c r="F30" s="31" t="e">
        <f t="shared" si="11"/>
        <v>#DIV/0!</v>
      </c>
      <c r="G30" s="31" t="e">
        <f t="shared" si="11"/>
        <v>#DIV/0!</v>
      </c>
      <c r="H30" s="31" t="e">
        <f t="shared" si="11"/>
        <v>#DIV/0!</v>
      </c>
      <c r="I30" s="31" t="e">
        <f t="shared" si="11"/>
        <v>#DIV/0!</v>
      </c>
      <c r="J30" s="31" t="e">
        <f t="shared" si="11"/>
        <v>#DIV/0!</v>
      </c>
      <c r="K30" s="31" t="e">
        <f t="shared" ref="K30:L30" si="38">K15/K$19</f>
        <v>#DIV/0!</v>
      </c>
      <c r="L30" s="140" t="e">
        <f t="shared" si="38"/>
        <v>#DIV/0!</v>
      </c>
      <c r="M30" s="140" t="e">
        <f t="shared" ref="M30:N30" si="39">M15/M$19</f>
        <v>#DIV/0!</v>
      </c>
      <c r="N30" s="140" t="e">
        <f t="shared" si="39"/>
        <v>#DIV/0!</v>
      </c>
      <c r="O30" s="140" t="e">
        <f t="shared" ref="O30:P30" si="40">O15/O$19</f>
        <v>#DIV/0!</v>
      </c>
      <c r="P30" s="140" t="e">
        <f t="shared" si="40"/>
        <v>#DIV/0!</v>
      </c>
      <c r="Q30" s="140" t="e">
        <f t="shared" ref="Q30" si="41">Q15/Q$19</f>
        <v>#DIV/0!</v>
      </c>
      <c r="S30" s="5" t="str">
        <f t="shared" si="21"/>
        <v>Nokia</v>
      </c>
      <c r="T30" s="31" t="e">
        <f t="shared" si="14"/>
        <v>#DIV/0!</v>
      </c>
      <c r="U30" s="31" t="e">
        <f t="shared" si="15"/>
        <v>#DIV/0!</v>
      </c>
      <c r="V30" s="140" t="e">
        <f t="shared" si="15"/>
        <v>#DIV/0!</v>
      </c>
      <c r="W30" s="219"/>
      <c r="X30" s="219"/>
    </row>
    <row r="31" spans="2:26" ht="13.2" customHeight="1">
      <c r="B31" s="5" t="str">
        <f t="shared" si="16"/>
        <v>Samsung</v>
      </c>
      <c r="C31" s="31" t="e">
        <f t="shared" si="11"/>
        <v>#DIV/0!</v>
      </c>
      <c r="D31" s="31" t="e">
        <f t="shared" si="11"/>
        <v>#DIV/0!</v>
      </c>
      <c r="E31" s="31" t="e">
        <f t="shared" si="11"/>
        <v>#DIV/0!</v>
      </c>
      <c r="F31" s="31" t="e">
        <f t="shared" si="11"/>
        <v>#DIV/0!</v>
      </c>
      <c r="G31" s="31" t="e">
        <f t="shared" si="11"/>
        <v>#DIV/0!</v>
      </c>
      <c r="H31" s="31" t="e">
        <f t="shared" si="11"/>
        <v>#DIV/0!</v>
      </c>
      <c r="I31" s="31" t="e">
        <f t="shared" si="11"/>
        <v>#DIV/0!</v>
      </c>
      <c r="J31" s="31" t="e">
        <f t="shared" si="11"/>
        <v>#DIV/0!</v>
      </c>
      <c r="K31" s="31" t="e">
        <f t="shared" ref="K31:L31" si="42">K16/K$19</f>
        <v>#DIV/0!</v>
      </c>
      <c r="L31" s="140" t="e">
        <f t="shared" si="42"/>
        <v>#DIV/0!</v>
      </c>
      <c r="M31" s="140" t="e">
        <f t="shared" ref="M31:N31" si="43">M16/M$19</f>
        <v>#DIV/0!</v>
      </c>
      <c r="N31" s="140" t="e">
        <f t="shared" si="43"/>
        <v>#DIV/0!</v>
      </c>
      <c r="O31" s="140" t="e">
        <f t="shared" ref="O31:P31" si="44">O16/O$19</f>
        <v>#DIV/0!</v>
      </c>
      <c r="P31" s="140" t="e">
        <f t="shared" si="44"/>
        <v>#DIV/0!</v>
      </c>
      <c r="Q31" s="140" t="e">
        <f t="shared" ref="Q31" si="45">Q16/Q$19</f>
        <v>#DIV/0!</v>
      </c>
      <c r="S31" s="5" t="str">
        <f t="shared" si="21"/>
        <v>Samsung</v>
      </c>
      <c r="T31" s="31" t="e">
        <f t="shared" si="14"/>
        <v>#DIV/0!</v>
      </c>
      <c r="U31" s="31" t="e">
        <f t="shared" si="15"/>
        <v>#DIV/0!</v>
      </c>
      <c r="V31" s="140" t="e">
        <f t="shared" si="15"/>
        <v>#DIV/0!</v>
      </c>
      <c r="W31" s="219"/>
      <c r="X31" s="219"/>
    </row>
    <row r="32" spans="2:26" ht="13.2" customHeight="1">
      <c r="B32" s="5" t="str">
        <f t="shared" si="16"/>
        <v>ZTE</v>
      </c>
      <c r="C32" s="31" t="e">
        <f t="shared" si="11"/>
        <v>#DIV/0!</v>
      </c>
      <c r="D32" s="31" t="e">
        <f t="shared" si="11"/>
        <v>#DIV/0!</v>
      </c>
      <c r="E32" s="31" t="e">
        <f t="shared" si="11"/>
        <v>#DIV/0!</v>
      </c>
      <c r="F32" s="31" t="e">
        <f t="shared" si="11"/>
        <v>#DIV/0!</v>
      </c>
      <c r="G32" s="31" t="e">
        <f t="shared" si="11"/>
        <v>#DIV/0!</v>
      </c>
      <c r="H32" s="31" t="e">
        <f t="shared" si="11"/>
        <v>#DIV/0!</v>
      </c>
      <c r="I32" s="31" t="e">
        <f t="shared" si="11"/>
        <v>#DIV/0!</v>
      </c>
      <c r="J32" s="31" t="e">
        <f t="shared" si="11"/>
        <v>#DIV/0!</v>
      </c>
      <c r="K32" s="31" t="e">
        <f t="shared" ref="K32:L32" si="46">K17/K$19</f>
        <v>#DIV/0!</v>
      </c>
      <c r="L32" s="140" t="e">
        <f t="shared" si="46"/>
        <v>#DIV/0!</v>
      </c>
      <c r="M32" s="140" t="e">
        <f t="shared" ref="M32" si="47">M17/M$19</f>
        <v>#DIV/0!</v>
      </c>
      <c r="N32" s="140" t="e">
        <f t="shared" ref="N32:P33" si="48">N17/N$19</f>
        <v>#DIV/0!</v>
      </c>
      <c r="O32" s="140" t="e">
        <f t="shared" si="48"/>
        <v>#DIV/0!</v>
      </c>
      <c r="P32" s="140" t="e">
        <f t="shared" si="48"/>
        <v>#DIV/0!</v>
      </c>
      <c r="Q32" s="140" t="e">
        <f t="shared" ref="Q32" si="49">Q17/Q$19</f>
        <v>#DIV/0!</v>
      </c>
      <c r="S32" s="5" t="str">
        <f t="shared" si="21"/>
        <v>ZTE</v>
      </c>
      <c r="T32" s="31" t="e">
        <f t="shared" si="14"/>
        <v>#DIV/0!</v>
      </c>
      <c r="U32" s="31" t="e">
        <f t="shared" si="15"/>
        <v>#DIV/0!</v>
      </c>
      <c r="V32" s="140" t="e">
        <f t="shared" si="15"/>
        <v>#DIV/0!</v>
      </c>
      <c r="W32" s="219"/>
      <c r="X32" s="219"/>
    </row>
    <row r="33" spans="2:24" ht="13.2" customHeight="1">
      <c r="B33" s="5" t="str">
        <f t="shared" si="16"/>
        <v>Other</v>
      </c>
      <c r="C33" s="31" t="e">
        <f t="shared" si="11"/>
        <v>#DIV/0!</v>
      </c>
      <c r="D33" s="31" t="e">
        <f t="shared" si="11"/>
        <v>#DIV/0!</v>
      </c>
      <c r="E33" s="31" t="e">
        <f t="shared" si="11"/>
        <v>#DIV/0!</v>
      </c>
      <c r="F33" s="31" t="e">
        <f t="shared" si="11"/>
        <v>#DIV/0!</v>
      </c>
      <c r="G33" s="31" t="e">
        <f t="shared" si="11"/>
        <v>#DIV/0!</v>
      </c>
      <c r="H33" s="31" t="e">
        <f t="shared" si="11"/>
        <v>#DIV/0!</v>
      </c>
      <c r="I33" s="31" t="e">
        <f t="shared" si="11"/>
        <v>#DIV/0!</v>
      </c>
      <c r="J33" s="31" t="e">
        <f t="shared" si="11"/>
        <v>#DIV/0!</v>
      </c>
      <c r="K33" s="31" t="e">
        <f t="shared" ref="K33:L33" si="50">K18/K$19</f>
        <v>#DIV/0!</v>
      </c>
      <c r="L33" s="140" t="e">
        <f t="shared" si="50"/>
        <v>#DIV/0!</v>
      </c>
      <c r="M33" s="140" t="e">
        <f t="shared" ref="M33" si="51">M18/M$19</f>
        <v>#DIV/0!</v>
      </c>
      <c r="N33" s="140" t="e">
        <f t="shared" si="48"/>
        <v>#DIV/0!</v>
      </c>
      <c r="O33" s="140" t="e">
        <f t="shared" si="48"/>
        <v>#DIV/0!</v>
      </c>
      <c r="P33" s="140" t="e">
        <f t="shared" si="48"/>
        <v>#DIV/0!</v>
      </c>
      <c r="Q33" s="140" t="e">
        <f t="shared" ref="Q33" si="52">Q18/Q$19</f>
        <v>#DIV/0!</v>
      </c>
      <c r="S33" s="5" t="str">
        <f t="shared" si="21"/>
        <v>Other</v>
      </c>
      <c r="T33" s="31" t="e">
        <f t="shared" si="14"/>
        <v>#DIV/0!</v>
      </c>
      <c r="U33" s="31" t="e">
        <f t="shared" si="15"/>
        <v>#DIV/0!</v>
      </c>
      <c r="V33" s="140" t="e">
        <f t="shared" si="15"/>
        <v>#DIV/0!</v>
      </c>
      <c r="W33" s="219"/>
      <c r="X33" s="219"/>
    </row>
    <row r="34" spans="2:24" ht="13.2" customHeight="1">
      <c r="B34" s="5" t="str">
        <f t="shared" si="16"/>
        <v>Total</v>
      </c>
      <c r="C34" s="32" t="e">
        <f t="shared" ref="C34:H34" si="53">SUM(C24:C33)</f>
        <v>#DIV/0!</v>
      </c>
      <c r="D34" s="32" t="e">
        <f t="shared" si="53"/>
        <v>#DIV/0!</v>
      </c>
      <c r="E34" s="32" t="e">
        <f t="shared" si="53"/>
        <v>#DIV/0!</v>
      </c>
      <c r="F34" s="32" t="e">
        <f t="shared" si="53"/>
        <v>#DIV/0!</v>
      </c>
      <c r="G34" s="32" t="e">
        <f t="shared" si="53"/>
        <v>#DIV/0!</v>
      </c>
      <c r="H34" s="32" t="e">
        <f t="shared" si="53"/>
        <v>#DIV/0!</v>
      </c>
      <c r="I34" s="32" t="e">
        <f t="shared" ref="I34:L34" si="54">SUM(I24:I33)</f>
        <v>#DIV/0!</v>
      </c>
      <c r="J34" s="32" t="e">
        <f t="shared" si="54"/>
        <v>#DIV/0!</v>
      </c>
      <c r="K34" s="32" t="e">
        <f t="shared" si="54"/>
        <v>#DIV/0!</v>
      </c>
      <c r="L34" s="32" t="e">
        <f t="shared" si="54"/>
        <v>#DIV/0!</v>
      </c>
      <c r="M34" s="32" t="e">
        <f t="shared" ref="M34:N34" si="55">SUM(M24:M33)</f>
        <v>#DIV/0!</v>
      </c>
      <c r="N34" s="32" t="e">
        <f t="shared" si="55"/>
        <v>#DIV/0!</v>
      </c>
      <c r="O34" s="32" t="e">
        <f t="shared" ref="O34:P34" si="56">SUM(O24:O33)</f>
        <v>#DIV/0!</v>
      </c>
      <c r="P34" s="32" t="e">
        <f t="shared" si="56"/>
        <v>#DIV/0!</v>
      </c>
      <c r="Q34" s="32" t="e">
        <f t="shared" ref="Q34" si="57">SUM(Q24:Q33)</f>
        <v>#DIV/0!</v>
      </c>
      <c r="S34" s="5" t="str">
        <f t="shared" si="21"/>
        <v>Total</v>
      </c>
      <c r="T34" s="32" t="e">
        <f>SUM(T24:T33)</f>
        <v>#DIV/0!</v>
      </c>
      <c r="U34" s="32" t="e">
        <f>SUM(U24:U33)</f>
        <v>#DIV/0!</v>
      </c>
      <c r="V34" s="32" t="e">
        <f>SUM(V24:V33)</f>
        <v>#DIV/0!</v>
      </c>
      <c r="W34" s="69"/>
      <c r="X34" s="69"/>
    </row>
    <row r="35" spans="2:24" ht="13.2" customHeight="1">
      <c r="C35" s="22"/>
      <c r="D35" s="22"/>
      <c r="E35" s="22"/>
      <c r="F35" s="22"/>
      <c r="G35" s="22"/>
      <c r="H35" s="22"/>
      <c r="I35" s="22"/>
      <c r="J35" s="22"/>
      <c r="K35" s="22"/>
      <c r="L35" s="22"/>
      <c r="M35" s="22"/>
      <c r="N35" s="22"/>
      <c r="O35" s="22"/>
      <c r="P35" s="22"/>
      <c r="Q35" s="22"/>
      <c r="T35" s="22"/>
      <c r="U35" s="22"/>
      <c r="V35" s="22"/>
      <c r="W35" s="22"/>
      <c r="X35" s="22"/>
    </row>
    <row r="36" spans="2:24" ht="13.2" customHeight="1"/>
    <row r="37" spans="2:24" ht="13.2" customHeight="1"/>
    <row r="38" spans="2:24" ht="13.2" customHeight="1">
      <c r="L38" s="152"/>
      <c r="M38" s="152"/>
      <c r="N38" s="152"/>
      <c r="O38" s="152"/>
      <c r="P38" s="152"/>
      <c r="Q38" s="152"/>
    </row>
    <row r="39" spans="2:24" ht="13.2" customHeight="1"/>
    <row r="40" spans="2:24" ht="13.2" customHeight="1"/>
    <row r="41" spans="2:24" ht="13.2" customHeight="1"/>
    <row r="42" spans="2:24" ht="13.2" customHeight="1"/>
    <row r="43" spans="2:24" ht="13.2" customHeight="1"/>
    <row r="44" spans="2:24" ht="13.2" customHeight="1"/>
    <row r="45" spans="2:24" ht="13.2" customHeight="1"/>
    <row r="46" spans="2:24" ht="13.2" customHeight="1"/>
    <row r="47" spans="2:24" ht="13.2" customHeight="1"/>
    <row r="48" spans="2:24" ht="13.2" customHeight="1"/>
    <row r="49" spans="2:24" ht="13.2" customHeight="1"/>
    <row r="50" spans="2:24" ht="13.2" customHeight="1"/>
    <row r="51" spans="2:24" ht="13.2" customHeight="1"/>
    <row r="52" spans="2:24" ht="13.2" customHeight="1"/>
    <row r="53" spans="2:24" ht="13.2" customHeight="1"/>
    <row r="54" spans="2:24" ht="13.2" customHeight="1"/>
    <row r="55" spans="2:24" ht="13.2" customHeight="1"/>
    <row r="56" spans="2:24">
      <c r="B56" s="25" t="s">
        <v>178</v>
      </c>
      <c r="S56" s="25" t="s">
        <v>179</v>
      </c>
    </row>
    <row r="57" spans="2:24" ht="13.2" customHeight="1">
      <c r="B57" s="15" t="s">
        <v>6</v>
      </c>
      <c r="C57" s="24" t="s">
        <v>72</v>
      </c>
      <c r="D57" s="24" t="s">
        <v>73</v>
      </c>
      <c r="E57" s="24" t="s">
        <v>74</v>
      </c>
      <c r="F57" s="24" t="s">
        <v>75</v>
      </c>
      <c r="G57" s="24" t="s">
        <v>76</v>
      </c>
      <c r="H57" s="24" t="s">
        <v>77</v>
      </c>
      <c r="I57" s="24" t="s">
        <v>78</v>
      </c>
      <c r="J57" s="24" t="s">
        <v>79</v>
      </c>
      <c r="K57" s="24" t="s">
        <v>80</v>
      </c>
      <c r="L57" s="24" t="s">
        <v>81</v>
      </c>
      <c r="M57" s="24" t="s">
        <v>229</v>
      </c>
      <c r="N57" s="24" t="s">
        <v>230</v>
      </c>
      <c r="O57" s="24" t="s">
        <v>242</v>
      </c>
      <c r="P57" s="24" t="s">
        <v>254</v>
      </c>
      <c r="Q57" s="24" t="s">
        <v>256</v>
      </c>
      <c r="S57" s="33" t="str">
        <f>B57</f>
        <v>Vendor</v>
      </c>
      <c r="T57" s="24">
        <v>2019</v>
      </c>
      <c r="U57" s="24">
        <v>2020</v>
      </c>
      <c r="V57" s="24">
        <v>2021</v>
      </c>
      <c r="W57" s="147"/>
      <c r="X57" s="147"/>
    </row>
    <row r="58" spans="2:24" ht="13.2" customHeight="1">
      <c r="B58" s="5" t="s">
        <v>11</v>
      </c>
      <c r="C58" s="124">
        <f>'5G RAN Market Shares'!C53+'4G RAN Market Shares'!C9+'2G 3G Market Shares'!C9</f>
        <v>0</v>
      </c>
      <c r="D58" s="124">
        <f>'5G RAN Market Shares'!D53+'4G RAN Market Shares'!D9+'2G 3G Market Shares'!D9</f>
        <v>0</v>
      </c>
      <c r="E58" s="124">
        <f>'5G RAN Market Shares'!E53+'4G RAN Market Shares'!E9+'2G 3G Market Shares'!E9</f>
        <v>0</v>
      </c>
      <c r="F58" s="124">
        <f>'5G RAN Market Shares'!F53+'4G RAN Market Shares'!F9+'2G 3G Market Shares'!F9</f>
        <v>0</v>
      </c>
      <c r="G58" s="124">
        <f>'5G RAN Market Shares'!G53+'4G RAN Market Shares'!G9+'2G 3G Market Shares'!G9</f>
        <v>0</v>
      </c>
      <c r="H58" s="124">
        <f>'5G RAN Market Shares'!H53+'4G RAN Market Shares'!H9+'2G 3G Market Shares'!H9</f>
        <v>0</v>
      </c>
      <c r="I58" s="124">
        <f>'5G RAN Market Shares'!I53+'4G RAN Market Shares'!I9+'2G 3G Market Shares'!I9</f>
        <v>0</v>
      </c>
      <c r="J58" s="124">
        <f>'5G RAN Market Shares'!J53+'4G RAN Market Shares'!J9+'2G 3G Market Shares'!J9</f>
        <v>0</v>
      </c>
      <c r="K58" s="124">
        <f>'5G RAN Market Shares'!K53+'4G RAN Market Shares'!K9+'2G 3G Market Shares'!K9</f>
        <v>0</v>
      </c>
      <c r="L58" s="124">
        <f>'5G RAN Market Shares'!L53+'4G RAN Market Shares'!L9+'2G 3G Market Shares'!L9</f>
        <v>0</v>
      </c>
      <c r="M58" s="124">
        <f>'5G RAN Market Shares'!M53+'4G RAN Market Shares'!M9+'2G 3G Market Shares'!M9</f>
        <v>0</v>
      </c>
      <c r="N58" s="124">
        <f>'5G RAN Market Shares'!N53+'4G RAN Market Shares'!N9+'2G 3G Market Shares'!N9</f>
        <v>0</v>
      </c>
      <c r="O58" s="124">
        <f>'5G RAN Market Shares'!O53+'4G RAN Market Shares'!O9+'2G 3G Market Shares'!O9</f>
        <v>0</v>
      </c>
      <c r="P58" s="124">
        <f>'5G RAN Market Shares'!P53+'4G RAN Market Shares'!P9+'2G 3G Market Shares'!P9</f>
        <v>0</v>
      </c>
      <c r="Q58" s="124">
        <f>'5G RAN Market Shares'!Q53+'4G RAN Market Shares'!Q9+'2G 3G Market Shares'!Q9</f>
        <v>0</v>
      </c>
      <c r="S58" s="36" t="str">
        <f t="shared" ref="S58:S66" si="58">B58</f>
        <v>Ericsson</v>
      </c>
      <c r="T58" s="126">
        <f t="shared" ref="T58:T66" si="59">SUM(C58:F58)</f>
        <v>0</v>
      </c>
      <c r="U58" s="126">
        <f>SUM(G58:J58)</f>
        <v>0</v>
      </c>
      <c r="V58" s="126">
        <f t="shared" ref="V58:V66" si="60">SUM(K58:N58)</f>
        <v>0</v>
      </c>
      <c r="W58" s="205"/>
      <c r="X58" s="205"/>
    </row>
    <row r="59" spans="2:24" ht="13.2" customHeight="1">
      <c r="B59" s="5" t="s">
        <v>3</v>
      </c>
      <c r="C59" s="124">
        <f>'5G RAN Market Shares'!C54+'4G RAN Market Shares'!C10+'2G 3G Market Shares'!C10</f>
        <v>0</v>
      </c>
      <c r="D59" s="124">
        <f>'5G RAN Market Shares'!D54+'4G RAN Market Shares'!D10+'2G 3G Market Shares'!D10</f>
        <v>0</v>
      </c>
      <c r="E59" s="124">
        <f>'5G RAN Market Shares'!E54+'4G RAN Market Shares'!E10+'2G 3G Market Shares'!E10</f>
        <v>0</v>
      </c>
      <c r="F59" s="124">
        <f>'5G RAN Market Shares'!F54+'4G RAN Market Shares'!F10+'2G 3G Market Shares'!F10</f>
        <v>0</v>
      </c>
      <c r="G59" s="124">
        <f>'5G RAN Market Shares'!G54+'4G RAN Market Shares'!G10+'2G 3G Market Shares'!G10</f>
        <v>0</v>
      </c>
      <c r="H59" s="124">
        <f>'5G RAN Market Shares'!H54+'4G RAN Market Shares'!H10+'2G 3G Market Shares'!H10</f>
        <v>0</v>
      </c>
      <c r="I59" s="124">
        <f>'5G RAN Market Shares'!I54+'4G RAN Market Shares'!I10+'2G 3G Market Shares'!I10</f>
        <v>0</v>
      </c>
      <c r="J59" s="124">
        <f>'5G RAN Market Shares'!J54+'4G RAN Market Shares'!J10+'2G 3G Market Shares'!J10</f>
        <v>0</v>
      </c>
      <c r="K59" s="124">
        <f>'5G RAN Market Shares'!K54+'4G RAN Market Shares'!K10+'2G 3G Market Shares'!K10</f>
        <v>0</v>
      </c>
      <c r="L59" s="124">
        <f>'5G RAN Market Shares'!L54+'4G RAN Market Shares'!L10+'2G 3G Market Shares'!L10</f>
        <v>0</v>
      </c>
      <c r="M59" s="124">
        <f>'5G RAN Market Shares'!M54+'4G RAN Market Shares'!M10+'2G 3G Market Shares'!M10</f>
        <v>0</v>
      </c>
      <c r="N59" s="124">
        <f>'5G RAN Market Shares'!N54+'4G RAN Market Shares'!N10+'2G 3G Market Shares'!N10</f>
        <v>0</v>
      </c>
      <c r="O59" s="124">
        <f>'5G RAN Market Shares'!O54+'4G RAN Market Shares'!O10+'2G 3G Market Shares'!O10</f>
        <v>0</v>
      </c>
      <c r="P59" s="124">
        <f>'5G RAN Market Shares'!P54+'4G RAN Market Shares'!P10+'2G 3G Market Shares'!P10</f>
        <v>0</v>
      </c>
      <c r="Q59" s="124">
        <f>'5G RAN Market Shares'!Q54+'4G RAN Market Shares'!Q10+'2G 3G Market Shares'!Q10</f>
        <v>0</v>
      </c>
      <c r="S59" s="36" t="str">
        <f t="shared" si="58"/>
        <v>Fujitsu</v>
      </c>
      <c r="T59" s="126">
        <f t="shared" si="59"/>
        <v>0</v>
      </c>
      <c r="U59" s="126">
        <f t="shared" ref="U59:U66" si="61">SUM(G59:J59)</f>
        <v>0</v>
      </c>
      <c r="V59" s="126">
        <f t="shared" si="60"/>
        <v>0</v>
      </c>
      <c r="W59" s="205"/>
      <c r="X59" s="205"/>
    </row>
    <row r="60" spans="2:24" ht="13.2" customHeight="1">
      <c r="B60" s="5" t="s">
        <v>17</v>
      </c>
      <c r="C60" s="124">
        <f>'5G RAN Market Shares'!C55+'4G RAN Market Shares'!C11+'2G 3G Market Shares'!C12</f>
        <v>0</v>
      </c>
      <c r="D60" s="124">
        <f>'5G RAN Market Shares'!D55+'4G RAN Market Shares'!D11+'2G 3G Market Shares'!D12</f>
        <v>0</v>
      </c>
      <c r="E60" s="124">
        <f>'5G RAN Market Shares'!E55+'4G RAN Market Shares'!E11+'2G 3G Market Shares'!E12</f>
        <v>0</v>
      </c>
      <c r="F60" s="124">
        <f>'5G RAN Market Shares'!F55+'4G RAN Market Shares'!F11+'2G 3G Market Shares'!F12</f>
        <v>0</v>
      </c>
      <c r="G60" s="124">
        <f>'5G RAN Market Shares'!G55+'4G RAN Market Shares'!G11+'2G 3G Market Shares'!G12</f>
        <v>0</v>
      </c>
      <c r="H60" s="124">
        <f>'5G RAN Market Shares'!H55+'4G RAN Market Shares'!H11+'2G 3G Market Shares'!H12</f>
        <v>0</v>
      </c>
      <c r="I60" s="124">
        <f>'5G RAN Market Shares'!I55+'4G RAN Market Shares'!I11+'2G 3G Market Shares'!I12</f>
        <v>0</v>
      </c>
      <c r="J60" s="124">
        <f>'5G RAN Market Shares'!J55+'4G RAN Market Shares'!J11+'2G 3G Market Shares'!J12</f>
        <v>0</v>
      </c>
      <c r="K60" s="124">
        <f>'5G RAN Market Shares'!K55+'4G RAN Market Shares'!K11+'2G 3G Market Shares'!K12</f>
        <v>0</v>
      </c>
      <c r="L60" s="124">
        <f>'5G RAN Market Shares'!L55+'4G RAN Market Shares'!L11+'2G 3G Market Shares'!L12</f>
        <v>0</v>
      </c>
      <c r="M60" s="124">
        <f>'5G RAN Market Shares'!M55+'4G RAN Market Shares'!M11+'2G 3G Market Shares'!M12</f>
        <v>0</v>
      </c>
      <c r="N60" s="124">
        <f>'5G RAN Market Shares'!N55+'4G RAN Market Shares'!N11+'2G 3G Market Shares'!N12</f>
        <v>0</v>
      </c>
      <c r="O60" s="124">
        <f>'5G RAN Market Shares'!O55+'4G RAN Market Shares'!O11+'2G 3G Market Shares'!O12</f>
        <v>0</v>
      </c>
      <c r="P60" s="124">
        <f>'5G RAN Market Shares'!P55+'4G RAN Market Shares'!P11+'2G 3G Market Shares'!P12</f>
        <v>0</v>
      </c>
      <c r="Q60" s="124">
        <f>'5G RAN Market Shares'!Q55+'4G RAN Market Shares'!Q11+'2G 3G Market Shares'!Q12</f>
        <v>0</v>
      </c>
      <c r="S60" s="36" t="str">
        <f t="shared" si="58"/>
        <v>Huawei</v>
      </c>
      <c r="T60" s="126">
        <f t="shared" si="59"/>
        <v>0</v>
      </c>
      <c r="U60" s="126">
        <f t="shared" si="61"/>
        <v>0</v>
      </c>
      <c r="V60" s="126">
        <f t="shared" si="60"/>
        <v>0</v>
      </c>
      <c r="W60" s="205"/>
      <c r="X60" s="205"/>
    </row>
    <row r="61" spans="2:24" ht="13.2" customHeight="1">
      <c r="B61" s="5" t="s">
        <v>20</v>
      </c>
      <c r="C61" s="124">
        <f>'5G RAN Market Shares'!C56+'4G RAN Market Shares'!C12</f>
        <v>0</v>
      </c>
      <c r="D61" s="124">
        <f>'5G RAN Market Shares'!D56+'4G RAN Market Shares'!D12</f>
        <v>0</v>
      </c>
      <c r="E61" s="124">
        <f>'5G RAN Market Shares'!E56+'4G RAN Market Shares'!E12</f>
        <v>0</v>
      </c>
      <c r="F61" s="124">
        <f>'5G RAN Market Shares'!F56+'4G RAN Market Shares'!F12</f>
        <v>0</v>
      </c>
      <c r="G61" s="124">
        <f>'5G RAN Market Shares'!G56+'4G RAN Market Shares'!G12</f>
        <v>0</v>
      </c>
      <c r="H61" s="124">
        <f>'5G RAN Market Shares'!H56+'4G RAN Market Shares'!H12</f>
        <v>0</v>
      </c>
      <c r="I61" s="124">
        <f>'5G RAN Market Shares'!I56+'4G RAN Market Shares'!I12</f>
        <v>0</v>
      </c>
      <c r="J61" s="124">
        <f>'5G RAN Market Shares'!J56+'4G RAN Market Shares'!J12</f>
        <v>0</v>
      </c>
      <c r="K61" s="124">
        <f>'5G RAN Market Shares'!K56+'4G RAN Market Shares'!K12</f>
        <v>0</v>
      </c>
      <c r="L61" s="124">
        <f>'5G RAN Market Shares'!L56+'4G RAN Market Shares'!L12</f>
        <v>0</v>
      </c>
      <c r="M61" s="124">
        <f>'5G RAN Market Shares'!M56+'4G RAN Market Shares'!M12</f>
        <v>0</v>
      </c>
      <c r="N61" s="124">
        <f>'5G RAN Market Shares'!N56+'4G RAN Market Shares'!N12</f>
        <v>0</v>
      </c>
      <c r="O61" s="124">
        <f>'5G RAN Market Shares'!O56+'4G RAN Market Shares'!O12</f>
        <v>0</v>
      </c>
      <c r="P61" s="124">
        <f>'5G RAN Market Shares'!P56+'4G RAN Market Shares'!P12</f>
        <v>0</v>
      </c>
      <c r="Q61" s="124">
        <f>'5G RAN Market Shares'!Q56+'4G RAN Market Shares'!Q12</f>
        <v>0</v>
      </c>
      <c r="S61" s="36" t="str">
        <f t="shared" si="58"/>
        <v>Mavenir</v>
      </c>
      <c r="T61" s="126">
        <f t="shared" si="59"/>
        <v>0</v>
      </c>
      <c r="U61" s="126">
        <f t="shared" si="61"/>
        <v>0</v>
      </c>
      <c r="V61" s="126">
        <f t="shared" si="60"/>
        <v>0</v>
      </c>
      <c r="W61" s="205"/>
      <c r="X61" s="205"/>
    </row>
    <row r="62" spans="2:24" ht="13.2" customHeight="1">
      <c r="B62" s="5" t="s">
        <v>2</v>
      </c>
      <c r="C62" s="124">
        <f>'5G RAN Market Shares'!C57+'4G RAN Market Shares'!C13</f>
        <v>0</v>
      </c>
      <c r="D62" s="124">
        <f>'5G RAN Market Shares'!D57+'4G RAN Market Shares'!D13</f>
        <v>0</v>
      </c>
      <c r="E62" s="124">
        <f>'5G RAN Market Shares'!E57+'4G RAN Market Shares'!E13</f>
        <v>0</v>
      </c>
      <c r="F62" s="124">
        <f>'5G RAN Market Shares'!F57+'4G RAN Market Shares'!F13</f>
        <v>0</v>
      </c>
      <c r="G62" s="124">
        <f>'5G RAN Market Shares'!G57+'4G RAN Market Shares'!G13</f>
        <v>0</v>
      </c>
      <c r="H62" s="124">
        <f>'5G RAN Market Shares'!H57+'4G RAN Market Shares'!H13</f>
        <v>0</v>
      </c>
      <c r="I62" s="124">
        <f>'5G RAN Market Shares'!I57+'4G RAN Market Shares'!I13</f>
        <v>0</v>
      </c>
      <c r="J62" s="124">
        <f>'5G RAN Market Shares'!J57+'4G RAN Market Shares'!J13</f>
        <v>0</v>
      </c>
      <c r="K62" s="124">
        <f>'5G RAN Market Shares'!K57+'4G RAN Market Shares'!K13</f>
        <v>0</v>
      </c>
      <c r="L62" s="124">
        <f>'5G RAN Market Shares'!L57+'4G RAN Market Shares'!L13</f>
        <v>0</v>
      </c>
      <c r="M62" s="124">
        <f>'5G RAN Market Shares'!M57+'4G RAN Market Shares'!M13</f>
        <v>0</v>
      </c>
      <c r="N62" s="124">
        <f>'5G RAN Market Shares'!N57+'4G RAN Market Shares'!N13</f>
        <v>0</v>
      </c>
      <c r="O62" s="124">
        <f>'5G RAN Market Shares'!O57+'4G RAN Market Shares'!O13</f>
        <v>0</v>
      </c>
      <c r="P62" s="124">
        <f>'5G RAN Market Shares'!P57+'4G RAN Market Shares'!P13</f>
        <v>0</v>
      </c>
      <c r="Q62" s="124">
        <f>'5G RAN Market Shares'!Q57+'4G RAN Market Shares'!Q13</f>
        <v>0</v>
      </c>
      <c r="S62" s="36" t="str">
        <f t="shared" si="58"/>
        <v>NEC</v>
      </c>
      <c r="T62" s="126">
        <f t="shared" si="59"/>
        <v>0</v>
      </c>
      <c r="U62" s="126">
        <f t="shared" si="61"/>
        <v>0</v>
      </c>
      <c r="V62" s="126">
        <f t="shared" si="60"/>
        <v>0</v>
      </c>
      <c r="W62" s="205"/>
      <c r="X62" s="205"/>
    </row>
    <row r="63" spans="2:24" ht="13.2" customHeight="1">
      <c r="B63" s="5" t="s">
        <v>18</v>
      </c>
      <c r="C63" s="124">
        <f>'5G RAN Market Shares'!C58+'4G RAN Market Shares'!C14+'2G 3G Market Shares'!C13</f>
        <v>0</v>
      </c>
      <c r="D63" s="124">
        <f>'5G RAN Market Shares'!D58+'4G RAN Market Shares'!D14+'2G 3G Market Shares'!D13</f>
        <v>0</v>
      </c>
      <c r="E63" s="124">
        <f>'5G RAN Market Shares'!E58+'4G RAN Market Shares'!E14+'2G 3G Market Shares'!E13</f>
        <v>0</v>
      </c>
      <c r="F63" s="124">
        <f>'5G RAN Market Shares'!F58+'4G RAN Market Shares'!F14+'2G 3G Market Shares'!F13</f>
        <v>0</v>
      </c>
      <c r="G63" s="124">
        <f>'5G RAN Market Shares'!G58+'4G RAN Market Shares'!G14+'2G 3G Market Shares'!G13</f>
        <v>0</v>
      </c>
      <c r="H63" s="124">
        <f>'5G RAN Market Shares'!H58+'4G RAN Market Shares'!H14+'2G 3G Market Shares'!H13</f>
        <v>0</v>
      </c>
      <c r="I63" s="124">
        <f>'5G RAN Market Shares'!I58+'4G RAN Market Shares'!I14+'2G 3G Market Shares'!I13</f>
        <v>0</v>
      </c>
      <c r="J63" s="124">
        <f>'5G RAN Market Shares'!J58+'4G RAN Market Shares'!J14+'2G 3G Market Shares'!J13</f>
        <v>0</v>
      </c>
      <c r="K63" s="124">
        <f>'5G RAN Market Shares'!K58+'4G RAN Market Shares'!K14+'2G 3G Market Shares'!K13</f>
        <v>0</v>
      </c>
      <c r="L63" s="124">
        <f>'5G RAN Market Shares'!L58+'4G RAN Market Shares'!L14+'2G 3G Market Shares'!L13</f>
        <v>0</v>
      </c>
      <c r="M63" s="124">
        <f>'5G RAN Market Shares'!M58+'4G RAN Market Shares'!M14+'2G 3G Market Shares'!M13</f>
        <v>0</v>
      </c>
      <c r="N63" s="124">
        <f>'5G RAN Market Shares'!N58+'4G RAN Market Shares'!N14+'2G 3G Market Shares'!N13</f>
        <v>0</v>
      </c>
      <c r="O63" s="124">
        <f>'5G RAN Market Shares'!O58+'4G RAN Market Shares'!O14+'2G 3G Market Shares'!O13</f>
        <v>0</v>
      </c>
      <c r="P63" s="124">
        <f>'5G RAN Market Shares'!P58+'4G RAN Market Shares'!P14+'2G 3G Market Shares'!P13</f>
        <v>0</v>
      </c>
      <c r="Q63" s="124">
        <f>'5G RAN Market Shares'!Q58+'4G RAN Market Shares'!Q14+'2G 3G Market Shares'!Q13</f>
        <v>0</v>
      </c>
      <c r="S63" s="36" t="str">
        <f t="shared" si="58"/>
        <v>Nokia</v>
      </c>
      <c r="T63" s="126">
        <f t="shared" si="59"/>
        <v>0</v>
      </c>
      <c r="U63" s="126">
        <f t="shared" si="61"/>
        <v>0</v>
      </c>
      <c r="V63" s="126">
        <f t="shared" si="60"/>
        <v>0</v>
      </c>
      <c r="W63" s="205"/>
      <c r="X63" s="205"/>
    </row>
    <row r="64" spans="2:24" ht="13.2" customHeight="1">
      <c r="B64" s="5" t="s">
        <v>22</v>
      </c>
      <c r="C64" s="124">
        <f>'5G RAN Market Shares'!C59+'4G RAN Market Shares'!C15+'2G 3G Market Shares'!C14</f>
        <v>0</v>
      </c>
      <c r="D64" s="124">
        <f>'5G RAN Market Shares'!D59+'4G RAN Market Shares'!D15+'2G 3G Market Shares'!D14</f>
        <v>0</v>
      </c>
      <c r="E64" s="124">
        <f>'5G RAN Market Shares'!E59+'4G RAN Market Shares'!E15+'2G 3G Market Shares'!E14</f>
        <v>0</v>
      </c>
      <c r="F64" s="124">
        <f>'5G RAN Market Shares'!F59+'4G RAN Market Shares'!F15+'2G 3G Market Shares'!F14</f>
        <v>0</v>
      </c>
      <c r="G64" s="124">
        <f>'5G RAN Market Shares'!G59+'4G RAN Market Shares'!G15+'2G 3G Market Shares'!G14</f>
        <v>0</v>
      </c>
      <c r="H64" s="124">
        <f>'5G RAN Market Shares'!H59+'4G RAN Market Shares'!H15+'2G 3G Market Shares'!H14</f>
        <v>0</v>
      </c>
      <c r="I64" s="124">
        <f>'5G RAN Market Shares'!I59+'4G RAN Market Shares'!I15+'2G 3G Market Shares'!I14</f>
        <v>0</v>
      </c>
      <c r="J64" s="124">
        <f>'5G RAN Market Shares'!J59+'4G RAN Market Shares'!J15+'2G 3G Market Shares'!J14</f>
        <v>0</v>
      </c>
      <c r="K64" s="124">
        <f>'5G RAN Market Shares'!K59+'4G RAN Market Shares'!K15+'2G 3G Market Shares'!K14</f>
        <v>0</v>
      </c>
      <c r="L64" s="124">
        <f>'5G RAN Market Shares'!L59+'4G RAN Market Shares'!L15+'2G 3G Market Shares'!L14</f>
        <v>0</v>
      </c>
      <c r="M64" s="124">
        <f>'5G RAN Market Shares'!M59+'4G RAN Market Shares'!M15+'2G 3G Market Shares'!M14</f>
        <v>0</v>
      </c>
      <c r="N64" s="124">
        <f>'5G RAN Market Shares'!N59+'4G RAN Market Shares'!N15+'2G 3G Market Shares'!N14</f>
        <v>0</v>
      </c>
      <c r="O64" s="124">
        <f>'5G RAN Market Shares'!O59+'4G RAN Market Shares'!O15+'2G 3G Market Shares'!O14</f>
        <v>0</v>
      </c>
      <c r="P64" s="124">
        <f>'5G RAN Market Shares'!P59+'4G RAN Market Shares'!P15+'2G 3G Market Shares'!P14</f>
        <v>0</v>
      </c>
      <c r="Q64" s="124">
        <f>'5G RAN Market Shares'!Q59+'4G RAN Market Shares'!Q15+'2G 3G Market Shares'!Q14</f>
        <v>0</v>
      </c>
      <c r="S64" s="36" t="str">
        <f t="shared" si="58"/>
        <v>Samsung</v>
      </c>
      <c r="T64" s="126">
        <f t="shared" si="59"/>
        <v>0</v>
      </c>
      <c r="U64" s="126">
        <f t="shared" si="61"/>
        <v>0</v>
      </c>
      <c r="V64" s="126">
        <f t="shared" si="60"/>
        <v>0</v>
      </c>
      <c r="W64" s="205"/>
      <c r="X64" s="205"/>
    </row>
    <row r="65" spans="2:24" ht="13.2" customHeight="1">
      <c r="B65" s="5" t="s">
        <v>27</v>
      </c>
      <c r="C65" s="124">
        <f>'5G RAN Market Shares'!C60+'4G RAN Market Shares'!C16+'2G 3G Market Shares'!C15</f>
        <v>0</v>
      </c>
      <c r="D65" s="124">
        <f>'5G RAN Market Shares'!D60+'4G RAN Market Shares'!D16+'2G 3G Market Shares'!D15</f>
        <v>0</v>
      </c>
      <c r="E65" s="124">
        <f>'5G RAN Market Shares'!E60+'4G RAN Market Shares'!E16+'2G 3G Market Shares'!E15</f>
        <v>0</v>
      </c>
      <c r="F65" s="124">
        <f>'5G RAN Market Shares'!F60+'4G RAN Market Shares'!F16+'2G 3G Market Shares'!F15</f>
        <v>0</v>
      </c>
      <c r="G65" s="124">
        <f>'5G RAN Market Shares'!G60+'4G RAN Market Shares'!G16+'2G 3G Market Shares'!G15</f>
        <v>0</v>
      </c>
      <c r="H65" s="124">
        <f>'5G RAN Market Shares'!H60+'4G RAN Market Shares'!H16+'2G 3G Market Shares'!H15</f>
        <v>0</v>
      </c>
      <c r="I65" s="124">
        <f>'5G RAN Market Shares'!I60+'4G RAN Market Shares'!I16+'2G 3G Market Shares'!I15</f>
        <v>0</v>
      </c>
      <c r="J65" s="124">
        <f>'5G RAN Market Shares'!J60+'4G RAN Market Shares'!J16+'2G 3G Market Shares'!J15</f>
        <v>0</v>
      </c>
      <c r="K65" s="124">
        <f>'5G RAN Market Shares'!K60+'4G RAN Market Shares'!K16+'2G 3G Market Shares'!K15</f>
        <v>0</v>
      </c>
      <c r="L65" s="124">
        <f>'5G RAN Market Shares'!L60+'4G RAN Market Shares'!L16+'2G 3G Market Shares'!L15</f>
        <v>0</v>
      </c>
      <c r="M65" s="124">
        <f>'5G RAN Market Shares'!M60+'4G RAN Market Shares'!M16+'2G 3G Market Shares'!M15</f>
        <v>0</v>
      </c>
      <c r="N65" s="124">
        <f>'5G RAN Market Shares'!N60+'4G RAN Market Shares'!N16+'2G 3G Market Shares'!N15</f>
        <v>0</v>
      </c>
      <c r="O65" s="124">
        <f>'5G RAN Market Shares'!O60+'4G RAN Market Shares'!O16+'2G 3G Market Shares'!O15</f>
        <v>0</v>
      </c>
      <c r="P65" s="124">
        <f>'5G RAN Market Shares'!P60+'4G RAN Market Shares'!P16+'2G 3G Market Shares'!P15</f>
        <v>0</v>
      </c>
      <c r="Q65" s="124">
        <f>'5G RAN Market Shares'!Q60+'4G RAN Market Shares'!Q16+'2G 3G Market Shares'!Q15</f>
        <v>0</v>
      </c>
      <c r="S65" s="36" t="str">
        <f t="shared" si="58"/>
        <v>ZTE</v>
      </c>
      <c r="T65" s="126">
        <f t="shared" si="59"/>
        <v>0</v>
      </c>
      <c r="U65" s="126">
        <f>SUM(G65:J65)</f>
        <v>0</v>
      </c>
      <c r="V65" s="126">
        <f t="shared" si="60"/>
        <v>0</v>
      </c>
      <c r="W65" s="205"/>
      <c r="X65" s="205"/>
    </row>
    <row r="66" spans="2:24" ht="13.2" customHeight="1">
      <c r="B66" s="5" t="s">
        <v>82</v>
      </c>
      <c r="C66" s="124">
        <f>'5G RAN Market Shares'!C61+'4G RAN Market Shares'!C17+'2G 3G Market Shares'!C16</f>
        <v>0</v>
      </c>
      <c r="D66" s="124">
        <f>'5G RAN Market Shares'!D61+'4G RAN Market Shares'!D17+'2G 3G Market Shares'!D16</f>
        <v>0</v>
      </c>
      <c r="E66" s="124">
        <f>'5G RAN Market Shares'!E61+'4G RAN Market Shares'!E17+'2G 3G Market Shares'!E16</f>
        <v>0</v>
      </c>
      <c r="F66" s="124">
        <f>'5G RAN Market Shares'!F61+'4G RAN Market Shares'!F17+'2G 3G Market Shares'!F16</f>
        <v>0</v>
      </c>
      <c r="G66" s="124">
        <f>'5G RAN Market Shares'!G61+'4G RAN Market Shares'!G17+'2G 3G Market Shares'!G16</f>
        <v>0</v>
      </c>
      <c r="H66" s="124">
        <f>'5G RAN Market Shares'!H61+'4G RAN Market Shares'!H17+'2G 3G Market Shares'!H16</f>
        <v>0</v>
      </c>
      <c r="I66" s="124">
        <f>'5G RAN Market Shares'!I61+'4G RAN Market Shares'!I17+'2G 3G Market Shares'!I16</f>
        <v>0</v>
      </c>
      <c r="J66" s="124">
        <f>'5G RAN Market Shares'!J61+'4G RAN Market Shares'!J17+'2G 3G Market Shares'!J16</f>
        <v>0</v>
      </c>
      <c r="K66" s="124">
        <f>'5G RAN Market Shares'!K61+'4G RAN Market Shares'!K17+'2G 3G Market Shares'!K16</f>
        <v>0</v>
      </c>
      <c r="L66" s="124">
        <f>'5G RAN Market Shares'!L61+'4G RAN Market Shares'!L17+'2G 3G Market Shares'!L16</f>
        <v>0</v>
      </c>
      <c r="M66" s="124">
        <f>'5G RAN Market Shares'!M61+'4G RAN Market Shares'!M17+'2G 3G Market Shares'!M16</f>
        <v>0</v>
      </c>
      <c r="N66" s="124">
        <f>'5G RAN Market Shares'!N61+'4G RAN Market Shares'!N17+'2G 3G Market Shares'!N16</f>
        <v>0</v>
      </c>
      <c r="O66" s="124">
        <f>'5G RAN Market Shares'!O61+'4G RAN Market Shares'!O17+'2G 3G Market Shares'!O16</f>
        <v>0</v>
      </c>
      <c r="P66" s="124">
        <f>'5G RAN Market Shares'!P61+'4G RAN Market Shares'!P17+'2G 3G Market Shares'!P16</f>
        <v>0</v>
      </c>
      <c r="Q66" s="124">
        <f>'5G RAN Market Shares'!Q61+'4G RAN Market Shares'!Q17+'2G 3G Market Shares'!Q16</f>
        <v>0</v>
      </c>
      <c r="S66" s="36" t="str">
        <f t="shared" si="58"/>
        <v>Other</v>
      </c>
      <c r="T66" s="126">
        <f t="shared" si="59"/>
        <v>0</v>
      </c>
      <c r="U66" s="126">
        <f t="shared" si="61"/>
        <v>0</v>
      </c>
      <c r="V66" s="126">
        <f t="shared" si="60"/>
        <v>0</v>
      </c>
      <c r="W66" s="205"/>
      <c r="X66" s="205"/>
    </row>
    <row r="67" spans="2:24" ht="13.2" customHeight="1">
      <c r="B67" s="5" t="s">
        <v>69</v>
      </c>
      <c r="C67" s="125">
        <f t="shared" ref="C67:L67" si="62">SUM(C58:C66)</f>
        <v>0</v>
      </c>
      <c r="D67" s="125">
        <f t="shared" si="62"/>
        <v>0</v>
      </c>
      <c r="E67" s="125">
        <f t="shared" si="62"/>
        <v>0</v>
      </c>
      <c r="F67" s="125">
        <f t="shared" si="62"/>
        <v>0</v>
      </c>
      <c r="G67" s="125">
        <f t="shared" si="62"/>
        <v>0</v>
      </c>
      <c r="H67" s="125">
        <f t="shared" si="62"/>
        <v>0</v>
      </c>
      <c r="I67" s="125">
        <f t="shared" si="62"/>
        <v>0</v>
      </c>
      <c r="J67" s="125">
        <f t="shared" si="62"/>
        <v>0</v>
      </c>
      <c r="K67" s="125">
        <f t="shared" si="62"/>
        <v>0</v>
      </c>
      <c r="L67" s="125">
        <f t="shared" si="62"/>
        <v>0</v>
      </c>
      <c r="M67" s="125">
        <f t="shared" ref="M67:N67" si="63">SUM(M58:M66)</f>
        <v>0</v>
      </c>
      <c r="N67" s="125">
        <f t="shared" si="63"/>
        <v>0</v>
      </c>
      <c r="O67" s="125">
        <f t="shared" ref="O67:P67" si="64">SUM(O58:O66)</f>
        <v>0</v>
      </c>
      <c r="P67" s="125">
        <f t="shared" si="64"/>
        <v>0</v>
      </c>
      <c r="Q67" s="125">
        <f t="shared" ref="Q67" si="65">SUM(Q58:Q66)</f>
        <v>0</v>
      </c>
      <c r="S67" s="5" t="s">
        <v>69</v>
      </c>
      <c r="T67" s="127">
        <f>SUM(T58:T66)</f>
        <v>0</v>
      </c>
      <c r="U67" s="127">
        <f>SUM(U58:U66)</f>
        <v>0</v>
      </c>
      <c r="V67" s="127">
        <f>SUM(V58:V66)</f>
        <v>0</v>
      </c>
      <c r="W67" s="206"/>
      <c r="X67" s="206"/>
    </row>
    <row r="68" spans="2:24" ht="13.2" customHeight="1">
      <c r="B68" s="1" t="s">
        <v>201</v>
      </c>
      <c r="C68" s="58"/>
      <c r="D68" s="58"/>
      <c r="E68" s="58"/>
      <c r="F68" s="58"/>
      <c r="V68" s="56"/>
    </row>
    <row r="69" spans="2:24">
      <c r="N69" s="56"/>
      <c r="T69" s="157"/>
      <c r="U69" s="220"/>
      <c r="V69" s="220"/>
    </row>
    <row r="70" spans="2:24" ht="15">
      <c r="B70" s="25" t="s">
        <v>180</v>
      </c>
      <c r="F70" s="26"/>
      <c r="S70" s="25" t="s">
        <v>181</v>
      </c>
    </row>
    <row r="71" spans="2:24" ht="13.2" customHeight="1">
      <c r="B71" s="15"/>
      <c r="C71" s="24" t="s">
        <v>72</v>
      </c>
      <c r="D71" s="24" t="s">
        <v>73</v>
      </c>
      <c r="E71" s="24" t="s">
        <v>74</v>
      </c>
      <c r="F71" s="24" t="s">
        <v>75</v>
      </c>
      <c r="G71" s="24" t="s">
        <v>76</v>
      </c>
      <c r="H71" s="24" t="s">
        <v>77</v>
      </c>
      <c r="I71" s="24" t="s">
        <v>78</v>
      </c>
      <c r="J71" s="24" t="s">
        <v>79</v>
      </c>
      <c r="K71" s="24" t="s">
        <v>80</v>
      </c>
      <c r="L71" s="24" t="s">
        <v>81</v>
      </c>
      <c r="M71" s="24" t="s">
        <v>229</v>
      </c>
      <c r="N71" s="24" t="s">
        <v>230</v>
      </c>
      <c r="O71" s="24" t="s">
        <v>242</v>
      </c>
      <c r="P71" s="24" t="s">
        <v>254</v>
      </c>
      <c r="Q71" s="24" t="s">
        <v>256</v>
      </c>
      <c r="S71" s="15"/>
      <c r="T71" s="24">
        <v>2019</v>
      </c>
      <c r="U71" s="24">
        <v>2020</v>
      </c>
      <c r="V71" s="24">
        <v>2021</v>
      </c>
      <c r="W71" s="147"/>
      <c r="X71" s="147"/>
    </row>
    <row r="72" spans="2:24" ht="13.2" customHeight="1">
      <c r="B72" s="5" t="str">
        <f t="shared" ref="B72:B81" si="66">B58</f>
        <v>Ericsson</v>
      </c>
      <c r="C72" s="31" t="e">
        <f t="shared" ref="C72:Q72" si="67">C58/C$67</f>
        <v>#DIV/0!</v>
      </c>
      <c r="D72" s="31" t="e">
        <f t="shared" si="67"/>
        <v>#DIV/0!</v>
      </c>
      <c r="E72" s="31" t="e">
        <f t="shared" si="67"/>
        <v>#DIV/0!</v>
      </c>
      <c r="F72" s="31" t="e">
        <f t="shared" si="67"/>
        <v>#DIV/0!</v>
      </c>
      <c r="G72" s="31" t="e">
        <f t="shared" si="67"/>
        <v>#DIV/0!</v>
      </c>
      <c r="H72" s="31" t="e">
        <f t="shared" si="67"/>
        <v>#DIV/0!</v>
      </c>
      <c r="I72" s="31" t="e">
        <f t="shared" si="67"/>
        <v>#DIV/0!</v>
      </c>
      <c r="J72" s="31" t="e">
        <f t="shared" si="67"/>
        <v>#DIV/0!</v>
      </c>
      <c r="K72" s="31" t="e">
        <f t="shared" si="67"/>
        <v>#DIV/0!</v>
      </c>
      <c r="L72" s="31" t="e">
        <f t="shared" si="67"/>
        <v>#DIV/0!</v>
      </c>
      <c r="M72" s="31" t="e">
        <f t="shared" si="67"/>
        <v>#DIV/0!</v>
      </c>
      <c r="N72" s="31" t="e">
        <f t="shared" si="67"/>
        <v>#DIV/0!</v>
      </c>
      <c r="O72" s="31" t="e">
        <f t="shared" si="67"/>
        <v>#DIV/0!</v>
      </c>
      <c r="P72" s="31" t="e">
        <f t="shared" si="67"/>
        <v>#DIV/0!</v>
      </c>
      <c r="Q72" s="31" t="e">
        <f t="shared" si="67"/>
        <v>#DIV/0!</v>
      </c>
      <c r="S72" s="5" t="str">
        <f t="shared" ref="S72:S81" si="68">S58</f>
        <v>Ericsson</v>
      </c>
      <c r="T72" s="31" t="e">
        <f t="shared" ref="T72:V80" si="69">T58/T$67</f>
        <v>#DIV/0!</v>
      </c>
      <c r="U72" s="31" t="e">
        <f t="shared" si="69"/>
        <v>#DIV/0!</v>
      </c>
      <c r="V72" s="140" t="e">
        <f t="shared" si="69"/>
        <v>#DIV/0!</v>
      </c>
      <c r="W72" s="210"/>
      <c r="X72" s="210"/>
    </row>
    <row r="73" spans="2:24" ht="13.2" customHeight="1">
      <c r="B73" s="5" t="str">
        <f t="shared" si="66"/>
        <v>Fujitsu</v>
      </c>
      <c r="C73" s="31" t="e">
        <f t="shared" ref="C73:Q73" si="70">C59/C$67</f>
        <v>#DIV/0!</v>
      </c>
      <c r="D73" s="31" t="e">
        <f t="shared" si="70"/>
        <v>#DIV/0!</v>
      </c>
      <c r="E73" s="31" t="e">
        <f t="shared" si="70"/>
        <v>#DIV/0!</v>
      </c>
      <c r="F73" s="31" t="e">
        <f t="shared" si="70"/>
        <v>#DIV/0!</v>
      </c>
      <c r="G73" s="31" t="e">
        <f t="shared" si="70"/>
        <v>#DIV/0!</v>
      </c>
      <c r="H73" s="31" t="e">
        <f t="shared" si="70"/>
        <v>#DIV/0!</v>
      </c>
      <c r="I73" s="31" t="e">
        <f t="shared" si="70"/>
        <v>#DIV/0!</v>
      </c>
      <c r="J73" s="31" t="e">
        <f t="shared" si="70"/>
        <v>#DIV/0!</v>
      </c>
      <c r="K73" s="31" t="e">
        <f t="shared" si="70"/>
        <v>#DIV/0!</v>
      </c>
      <c r="L73" s="31" t="e">
        <f t="shared" si="70"/>
        <v>#DIV/0!</v>
      </c>
      <c r="M73" s="31" t="e">
        <f t="shared" si="70"/>
        <v>#DIV/0!</v>
      </c>
      <c r="N73" s="31" t="e">
        <f t="shared" si="70"/>
        <v>#DIV/0!</v>
      </c>
      <c r="O73" s="31" t="e">
        <f t="shared" si="70"/>
        <v>#DIV/0!</v>
      </c>
      <c r="P73" s="31" t="e">
        <f t="shared" si="70"/>
        <v>#DIV/0!</v>
      </c>
      <c r="Q73" s="31" t="e">
        <f t="shared" si="70"/>
        <v>#DIV/0!</v>
      </c>
      <c r="S73" s="5" t="str">
        <f t="shared" si="68"/>
        <v>Fujitsu</v>
      </c>
      <c r="T73" s="31" t="e">
        <f t="shared" si="69"/>
        <v>#DIV/0!</v>
      </c>
      <c r="U73" s="31" t="e">
        <f t="shared" si="69"/>
        <v>#DIV/0!</v>
      </c>
      <c r="V73" s="31" t="e">
        <f t="shared" si="69"/>
        <v>#DIV/0!</v>
      </c>
      <c r="W73" s="210"/>
      <c r="X73" s="210"/>
    </row>
    <row r="74" spans="2:24" ht="13.2" customHeight="1">
      <c r="B74" s="5" t="str">
        <f t="shared" si="66"/>
        <v>Huawei</v>
      </c>
      <c r="C74" s="31" t="e">
        <f t="shared" ref="C74:Q74" si="71">C60/C$67</f>
        <v>#DIV/0!</v>
      </c>
      <c r="D74" s="31" t="e">
        <f t="shared" si="71"/>
        <v>#DIV/0!</v>
      </c>
      <c r="E74" s="31" t="e">
        <f t="shared" si="71"/>
        <v>#DIV/0!</v>
      </c>
      <c r="F74" s="31" t="e">
        <f t="shared" si="71"/>
        <v>#DIV/0!</v>
      </c>
      <c r="G74" s="31" t="e">
        <f t="shared" si="71"/>
        <v>#DIV/0!</v>
      </c>
      <c r="H74" s="31" t="e">
        <f t="shared" si="71"/>
        <v>#DIV/0!</v>
      </c>
      <c r="I74" s="31" t="e">
        <f t="shared" si="71"/>
        <v>#DIV/0!</v>
      </c>
      <c r="J74" s="31" t="e">
        <f t="shared" si="71"/>
        <v>#DIV/0!</v>
      </c>
      <c r="K74" s="31" t="e">
        <f t="shared" si="71"/>
        <v>#DIV/0!</v>
      </c>
      <c r="L74" s="31" t="e">
        <f t="shared" si="71"/>
        <v>#DIV/0!</v>
      </c>
      <c r="M74" s="31" t="e">
        <f t="shared" si="71"/>
        <v>#DIV/0!</v>
      </c>
      <c r="N74" s="31" t="e">
        <f t="shared" si="71"/>
        <v>#DIV/0!</v>
      </c>
      <c r="O74" s="31" t="e">
        <f t="shared" si="71"/>
        <v>#DIV/0!</v>
      </c>
      <c r="P74" s="31" t="e">
        <f t="shared" si="71"/>
        <v>#DIV/0!</v>
      </c>
      <c r="Q74" s="31" t="e">
        <f t="shared" si="71"/>
        <v>#DIV/0!</v>
      </c>
      <c r="S74" s="5" t="str">
        <f t="shared" si="68"/>
        <v>Huawei</v>
      </c>
      <c r="T74" s="31" t="e">
        <f t="shared" si="69"/>
        <v>#DIV/0!</v>
      </c>
      <c r="U74" s="31" t="e">
        <f t="shared" si="69"/>
        <v>#DIV/0!</v>
      </c>
      <c r="V74" s="140" t="e">
        <f t="shared" si="69"/>
        <v>#DIV/0!</v>
      </c>
      <c r="W74" s="210"/>
      <c r="X74" s="210"/>
    </row>
    <row r="75" spans="2:24" ht="13.2" customHeight="1">
      <c r="B75" s="5" t="str">
        <f t="shared" si="66"/>
        <v>Mavenir</v>
      </c>
      <c r="C75" s="31" t="e">
        <f t="shared" ref="C75:Q75" si="72">C61/C$67</f>
        <v>#DIV/0!</v>
      </c>
      <c r="D75" s="31" t="e">
        <f t="shared" si="72"/>
        <v>#DIV/0!</v>
      </c>
      <c r="E75" s="31" t="e">
        <f t="shared" si="72"/>
        <v>#DIV/0!</v>
      </c>
      <c r="F75" s="31" t="e">
        <f t="shared" si="72"/>
        <v>#DIV/0!</v>
      </c>
      <c r="G75" s="31" t="e">
        <f t="shared" si="72"/>
        <v>#DIV/0!</v>
      </c>
      <c r="H75" s="31" t="e">
        <f t="shared" si="72"/>
        <v>#DIV/0!</v>
      </c>
      <c r="I75" s="31" t="e">
        <f t="shared" si="72"/>
        <v>#DIV/0!</v>
      </c>
      <c r="J75" s="31" t="e">
        <f t="shared" si="72"/>
        <v>#DIV/0!</v>
      </c>
      <c r="K75" s="31" t="e">
        <f t="shared" si="72"/>
        <v>#DIV/0!</v>
      </c>
      <c r="L75" s="31" t="e">
        <f t="shared" si="72"/>
        <v>#DIV/0!</v>
      </c>
      <c r="M75" s="31" t="e">
        <f t="shared" si="72"/>
        <v>#DIV/0!</v>
      </c>
      <c r="N75" s="31" t="e">
        <f t="shared" si="72"/>
        <v>#DIV/0!</v>
      </c>
      <c r="O75" s="31" t="e">
        <f t="shared" si="72"/>
        <v>#DIV/0!</v>
      </c>
      <c r="P75" s="31" t="e">
        <f t="shared" si="72"/>
        <v>#DIV/0!</v>
      </c>
      <c r="Q75" s="31" t="e">
        <f t="shared" si="72"/>
        <v>#DIV/0!</v>
      </c>
      <c r="S75" s="5" t="str">
        <f t="shared" si="68"/>
        <v>Mavenir</v>
      </c>
      <c r="T75" s="31" t="e">
        <f t="shared" si="69"/>
        <v>#DIV/0!</v>
      </c>
      <c r="U75" s="31" t="e">
        <f t="shared" si="69"/>
        <v>#DIV/0!</v>
      </c>
      <c r="V75" s="31" t="e">
        <f t="shared" si="69"/>
        <v>#DIV/0!</v>
      </c>
      <c r="W75" s="210"/>
      <c r="X75" s="210"/>
    </row>
    <row r="76" spans="2:24" ht="13.2" customHeight="1">
      <c r="B76" s="5" t="str">
        <f t="shared" si="66"/>
        <v>NEC</v>
      </c>
      <c r="C76" s="31" t="e">
        <f t="shared" ref="C76:Q76" si="73">C62/C$67</f>
        <v>#DIV/0!</v>
      </c>
      <c r="D76" s="31" t="e">
        <f t="shared" si="73"/>
        <v>#DIV/0!</v>
      </c>
      <c r="E76" s="31" t="e">
        <f t="shared" si="73"/>
        <v>#DIV/0!</v>
      </c>
      <c r="F76" s="31" t="e">
        <f t="shared" si="73"/>
        <v>#DIV/0!</v>
      </c>
      <c r="G76" s="31" t="e">
        <f t="shared" si="73"/>
        <v>#DIV/0!</v>
      </c>
      <c r="H76" s="31" t="e">
        <f t="shared" si="73"/>
        <v>#DIV/0!</v>
      </c>
      <c r="I76" s="31" t="e">
        <f t="shared" si="73"/>
        <v>#DIV/0!</v>
      </c>
      <c r="J76" s="31" t="e">
        <f t="shared" si="73"/>
        <v>#DIV/0!</v>
      </c>
      <c r="K76" s="31" t="e">
        <f t="shared" si="73"/>
        <v>#DIV/0!</v>
      </c>
      <c r="L76" s="31" t="e">
        <f t="shared" si="73"/>
        <v>#DIV/0!</v>
      </c>
      <c r="M76" s="31" t="e">
        <f t="shared" si="73"/>
        <v>#DIV/0!</v>
      </c>
      <c r="N76" s="31" t="e">
        <f t="shared" si="73"/>
        <v>#DIV/0!</v>
      </c>
      <c r="O76" s="31" t="e">
        <f t="shared" si="73"/>
        <v>#DIV/0!</v>
      </c>
      <c r="P76" s="31" t="e">
        <f t="shared" si="73"/>
        <v>#DIV/0!</v>
      </c>
      <c r="Q76" s="31" t="e">
        <f t="shared" si="73"/>
        <v>#DIV/0!</v>
      </c>
      <c r="S76" s="5" t="str">
        <f t="shared" si="68"/>
        <v>NEC</v>
      </c>
      <c r="T76" s="31" t="e">
        <f t="shared" si="69"/>
        <v>#DIV/0!</v>
      </c>
      <c r="U76" s="31" t="e">
        <f t="shared" si="69"/>
        <v>#DIV/0!</v>
      </c>
      <c r="V76" s="31" t="e">
        <f t="shared" si="69"/>
        <v>#DIV/0!</v>
      </c>
      <c r="W76" s="210"/>
      <c r="X76" s="210"/>
    </row>
    <row r="77" spans="2:24" ht="13.2" customHeight="1">
      <c r="B77" s="5" t="str">
        <f t="shared" si="66"/>
        <v>Nokia</v>
      </c>
      <c r="C77" s="31" t="e">
        <f t="shared" ref="C77:Q77" si="74">C63/C$67</f>
        <v>#DIV/0!</v>
      </c>
      <c r="D77" s="31" t="e">
        <f t="shared" si="74"/>
        <v>#DIV/0!</v>
      </c>
      <c r="E77" s="31" t="e">
        <f t="shared" si="74"/>
        <v>#DIV/0!</v>
      </c>
      <c r="F77" s="31" t="e">
        <f t="shared" si="74"/>
        <v>#DIV/0!</v>
      </c>
      <c r="G77" s="31" t="e">
        <f t="shared" si="74"/>
        <v>#DIV/0!</v>
      </c>
      <c r="H77" s="31" t="e">
        <f t="shared" si="74"/>
        <v>#DIV/0!</v>
      </c>
      <c r="I77" s="31" t="e">
        <f t="shared" si="74"/>
        <v>#DIV/0!</v>
      </c>
      <c r="J77" s="31" t="e">
        <f t="shared" si="74"/>
        <v>#DIV/0!</v>
      </c>
      <c r="K77" s="31" t="e">
        <f t="shared" si="74"/>
        <v>#DIV/0!</v>
      </c>
      <c r="L77" s="31" t="e">
        <f t="shared" si="74"/>
        <v>#DIV/0!</v>
      </c>
      <c r="M77" s="31" t="e">
        <f t="shared" si="74"/>
        <v>#DIV/0!</v>
      </c>
      <c r="N77" s="31" t="e">
        <f t="shared" si="74"/>
        <v>#DIV/0!</v>
      </c>
      <c r="O77" s="31" t="e">
        <f t="shared" si="74"/>
        <v>#DIV/0!</v>
      </c>
      <c r="P77" s="31" t="e">
        <f t="shared" si="74"/>
        <v>#DIV/0!</v>
      </c>
      <c r="Q77" s="31" t="e">
        <f t="shared" si="74"/>
        <v>#DIV/0!</v>
      </c>
      <c r="S77" s="5" t="str">
        <f t="shared" si="68"/>
        <v>Nokia</v>
      </c>
      <c r="T77" s="31" t="e">
        <f t="shared" si="69"/>
        <v>#DIV/0!</v>
      </c>
      <c r="U77" s="31" t="e">
        <f t="shared" si="69"/>
        <v>#DIV/0!</v>
      </c>
      <c r="V77" s="31" t="e">
        <f t="shared" si="69"/>
        <v>#DIV/0!</v>
      </c>
      <c r="W77" s="210"/>
      <c r="X77" s="210"/>
    </row>
    <row r="78" spans="2:24" ht="13.2" customHeight="1">
      <c r="B78" s="5" t="str">
        <f t="shared" si="66"/>
        <v>Samsung</v>
      </c>
      <c r="C78" s="31" t="e">
        <f t="shared" ref="C78:Q78" si="75">C64/C$67</f>
        <v>#DIV/0!</v>
      </c>
      <c r="D78" s="31" t="e">
        <f t="shared" si="75"/>
        <v>#DIV/0!</v>
      </c>
      <c r="E78" s="31" t="e">
        <f t="shared" si="75"/>
        <v>#DIV/0!</v>
      </c>
      <c r="F78" s="31" t="e">
        <f t="shared" si="75"/>
        <v>#DIV/0!</v>
      </c>
      <c r="G78" s="31" t="e">
        <f t="shared" si="75"/>
        <v>#DIV/0!</v>
      </c>
      <c r="H78" s="31" t="e">
        <f t="shared" si="75"/>
        <v>#DIV/0!</v>
      </c>
      <c r="I78" s="31" t="e">
        <f t="shared" si="75"/>
        <v>#DIV/0!</v>
      </c>
      <c r="J78" s="31" t="e">
        <f t="shared" si="75"/>
        <v>#DIV/0!</v>
      </c>
      <c r="K78" s="31" t="e">
        <f t="shared" si="75"/>
        <v>#DIV/0!</v>
      </c>
      <c r="L78" s="31" t="e">
        <f t="shared" si="75"/>
        <v>#DIV/0!</v>
      </c>
      <c r="M78" s="31" t="e">
        <f t="shared" si="75"/>
        <v>#DIV/0!</v>
      </c>
      <c r="N78" s="31" t="e">
        <f t="shared" si="75"/>
        <v>#DIV/0!</v>
      </c>
      <c r="O78" s="31" t="e">
        <f t="shared" si="75"/>
        <v>#DIV/0!</v>
      </c>
      <c r="P78" s="31" t="e">
        <f t="shared" si="75"/>
        <v>#DIV/0!</v>
      </c>
      <c r="Q78" s="31" t="e">
        <f t="shared" si="75"/>
        <v>#DIV/0!</v>
      </c>
      <c r="S78" s="5" t="str">
        <f t="shared" si="68"/>
        <v>Samsung</v>
      </c>
      <c r="T78" s="31" t="e">
        <f t="shared" si="69"/>
        <v>#DIV/0!</v>
      </c>
      <c r="U78" s="31" t="e">
        <f t="shared" si="69"/>
        <v>#DIV/0!</v>
      </c>
      <c r="V78" s="31" t="e">
        <f t="shared" si="69"/>
        <v>#DIV/0!</v>
      </c>
      <c r="W78" s="210"/>
      <c r="X78" s="210"/>
    </row>
    <row r="79" spans="2:24" ht="13.2" customHeight="1">
      <c r="B79" s="5" t="str">
        <f t="shared" si="66"/>
        <v>ZTE</v>
      </c>
      <c r="C79" s="31" t="e">
        <f t="shared" ref="C79:Q79" si="76">C65/C$67</f>
        <v>#DIV/0!</v>
      </c>
      <c r="D79" s="31" t="e">
        <f t="shared" si="76"/>
        <v>#DIV/0!</v>
      </c>
      <c r="E79" s="31" t="e">
        <f t="shared" si="76"/>
        <v>#DIV/0!</v>
      </c>
      <c r="F79" s="31" t="e">
        <f t="shared" si="76"/>
        <v>#DIV/0!</v>
      </c>
      <c r="G79" s="31" t="e">
        <f t="shared" si="76"/>
        <v>#DIV/0!</v>
      </c>
      <c r="H79" s="31" t="e">
        <f t="shared" si="76"/>
        <v>#DIV/0!</v>
      </c>
      <c r="I79" s="31" t="e">
        <f t="shared" si="76"/>
        <v>#DIV/0!</v>
      </c>
      <c r="J79" s="31" t="e">
        <f t="shared" si="76"/>
        <v>#DIV/0!</v>
      </c>
      <c r="K79" s="31" t="e">
        <f t="shared" si="76"/>
        <v>#DIV/0!</v>
      </c>
      <c r="L79" s="31" t="e">
        <f t="shared" si="76"/>
        <v>#DIV/0!</v>
      </c>
      <c r="M79" s="31" t="e">
        <f t="shared" si="76"/>
        <v>#DIV/0!</v>
      </c>
      <c r="N79" s="31" t="e">
        <f t="shared" si="76"/>
        <v>#DIV/0!</v>
      </c>
      <c r="O79" s="31" t="e">
        <f t="shared" si="76"/>
        <v>#DIV/0!</v>
      </c>
      <c r="P79" s="31" t="e">
        <f t="shared" si="76"/>
        <v>#DIV/0!</v>
      </c>
      <c r="Q79" s="31" t="e">
        <f t="shared" si="76"/>
        <v>#DIV/0!</v>
      </c>
      <c r="S79" s="5" t="str">
        <f t="shared" si="68"/>
        <v>ZTE</v>
      </c>
      <c r="T79" s="31" t="e">
        <f t="shared" si="69"/>
        <v>#DIV/0!</v>
      </c>
      <c r="U79" s="31" t="e">
        <f t="shared" si="69"/>
        <v>#DIV/0!</v>
      </c>
      <c r="V79" s="31" t="e">
        <f t="shared" si="69"/>
        <v>#DIV/0!</v>
      </c>
      <c r="W79" s="210"/>
      <c r="X79" s="210"/>
    </row>
    <row r="80" spans="2:24" ht="13.2" customHeight="1">
      <c r="B80" s="5" t="str">
        <f t="shared" si="66"/>
        <v>Other</v>
      </c>
      <c r="C80" s="31" t="e">
        <f t="shared" ref="C80:Q80" si="77">C66/C$67</f>
        <v>#DIV/0!</v>
      </c>
      <c r="D80" s="31" t="e">
        <f t="shared" si="77"/>
        <v>#DIV/0!</v>
      </c>
      <c r="E80" s="31" t="e">
        <f t="shared" si="77"/>
        <v>#DIV/0!</v>
      </c>
      <c r="F80" s="31" t="e">
        <f t="shared" si="77"/>
        <v>#DIV/0!</v>
      </c>
      <c r="G80" s="31" t="e">
        <f t="shared" si="77"/>
        <v>#DIV/0!</v>
      </c>
      <c r="H80" s="31" t="e">
        <f t="shared" si="77"/>
        <v>#DIV/0!</v>
      </c>
      <c r="I80" s="31" t="e">
        <f t="shared" si="77"/>
        <v>#DIV/0!</v>
      </c>
      <c r="J80" s="31" t="e">
        <f t="shared" si="77"/>
        <v>#DIV/0!</v>
      </c>
      <c r="K80" s="31" t="e">
        <f t="shared" si="77"/>
        <v>#DIV/0!</v>
      </c>
      <c r="L80" s="31" t="e">
        <f t="shared" si="77"/>
        <v>#DIV/0!</v>
      </c>
      <c r="M80" s="31" t="e">
        <f t="shared" si="77"/>
        <v>#DIV/0!</v>
      </c>
      <c r="N80" s="31" t="e">
        <f t="shared" si="77"/>
        <v>#DIV/0!</v>
      </c>
      <c r="O80" s="31" t="e">
        <f t="shared" si="77"/>
        <v>#DIV/0!</v>
      </c>
      <c r="P80" s="31" t="e">
        <f t="shared" si="77"/>
        <v>#DIV/0!</v>
      </c>
      <c r="Q80" s="31" t="e">
        <f t="shared" si="77"/>
        <v>#DIV/0!</v>
      </c>
      <c r="S80" s="5" t="str">
        <f t="shared" si="68"/>
        <v>Other</v>
      </c>
      <c r="T80" s="31" t="e">
        <f t="shared" si="69"/>
        <v>#DIV/0!</v>
      </c>
      <c r="U80" s="31" t="e">
        <f t="shared" si="69"/>
        <v>#DIV/0!</v>
      </c>
      <c r="V80" s="31" t="e">
        <f t="shared" si="69"/>
        <v>#DIV/0!</v>
      </c>
      <c r="W80" s="210"/>
      <c r="X80" s="210"/>
    </row>
    <row r="81" spans="2:24" ht="13.2" customHeight="1">
      <c r="B81" s="5" t="str">
        <f t="shared" si="66"/>
        <v>Total</v>
      </c>
      <c r="C81" s="32" t="e">
        <f t="shared" ref="C81:L81" si="78">SUM(C72:C80)</f>
        <v>#DIV/0!</v>
      </c>
      <c r="D81" s="32" t="e">
        <f t="shared" si="78"/>
        <v>#DIV/0!</v>
      </c>
      <c r="E81" s="32" t="e">
        <f t="shared" si="78"/>
        <v>#DIV/0!</v>
      </c>
      <c r="F81" s="32" t="e">
        <f t="shared" si="78"/>
        <v>#DIV/0!</v>
      </c>
      <c r="G81" s="32" t="e">
        <f t="shared" si="78"/>
        <v>#DIV/0!</v>
      </c>
      <c r="H81" s="32" t="e">
        <f t="shared" si="78"/>
        <v>#DIV/0!</v>
      </c>
      <c r="I81" s="32" t="e">
        <f t="shared" si="78"/>
        <v>#DIV/0!</v>
      </c>
      <c r="J81" s="32" t="e">
        <f t="shared" si="78"/>
        <v>#DIV/0!</v>
      </c>
      <c r="K81" s="32" t="e">
        <f t="shared" si="78"/>
        <v>#DIV/0!</v>
      </c>
      <c r="L81" s="32" t="e">
        <f t="shared" si="78"/>
        <v>#DIV/0!</v>
      </c>
      <c r="M81" s="32" t="e">
        <f t="shared" ref="M81:N81" si="79">SUM(M72:M80)</f>
        <v>#DIV/0!</v>
      </c>
      <c r="N81" s="32" t="e">
        <f t="shared" si="79"/>
        <v>#DIV/0!</v>
      </c>
      <c r="O81" s="32" t="e">
        <f t="shared" ref="O81:P81" si="80">SUM(O72:O80)</f>
        <v>#DIV/0!</v>
      </c>
      <c r="P81" s="32" t="e">
        <f t="shared" si="80"/>
        <v>#DIV/0!</v>
      </c>
      <c r="Q81" s="32" t="e">
        <f t="shared" ref="Q81" si="81">SUM(Q72:Q80)</f>
        <v>#DIV/0!</v>
      </c>
      <c r="S81" s="5" t="str">
        <f t="shared" si="68"/>
        <v>Total</v>
      </c>
      <c r="T81" s="32" t="e">
        <f>SUM(T72:T80)</f>
        <v>#DIV/0!</v>
      </c>
      <c r="U81" s="32" t="e">
        <f>SUM(U72:U80)</f>
        <v>#DIV/0!</v>
      </c>
      <c r="V81" s="32" t="e">
        <f t="shared" ref="V81" si="82">SUM(V72:V80)</f>
        <v>#DIV/0!</v>
      </c>
      <c r="W81" s="208"/>
      <c r="X81" s="208"/>
    </row>
    <row r="82" spans="2:24" ht="14.4">
      <c r="C82" s="22"/>
      <c r="D82" s="22"/>
      <c r="E82" s="22"/>
      <c r="F82" s="22"/>
      <c r="G82" s="22"/>
      <c r="H82" s="22"/>
      <c r="I82" s="22"/>
      <c r="J82" s="22"/>
      <c r="K82" s="22"/>
      <c r="L82" s="22"/>
      <c r="M82" s="22"/>
      <c r="N82" s="22"/>
      <c r="O82" s="22"/>
      <c r="P82" s="22"/>
      <c r="Q82" s="22"/>
      <c r="T82" s="22"/>
      <c r="U82" s="22"/>
      <c r="V82" s="22"/>
      <c r="W82" s="22"/>
      <c r="X82" s="2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V50"/>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 width="8.6640625" style="1"/>
    <col min="17" max="17" width="14.33203125" style="1" bestFit="1" customWidth="1"/>
    <col min="18" max="18" width="17" style="1" bestFit="1" customWidth="1"/>
    <col min="19" max="22" width="12.6640625" style="1" bestFit="1" customWidth="1"/>
    <col min="23" max="16384" width="8.6640625" style="1"/>
  </cols>
  <sheetData>
    <row r="1" spans="2:15" ht="13.2" customHeight="1"/>
    <row r="2" spans="2:15" ht="17.399999999999999">
      <c r="B2" s="30" t="str">
        <f>Introduction!B2</f>
        <v>LightCounting Wireless Infrastructure Shares, Size &amp; Forecast - 3Q22</v>
      </c>
      <c r="C2" s="30"/>
      <c r="D2" s="30"/>
      <c r="E2" s="30"/>
    </row>
    <row r="3" spans="2:15" ht="15">
      <c r="B3" s="235" t="str">
        <f>Introduction!B3</f>
        <v>December 2022 - Sample template for illustrative purposes only</v>
      </c>
      <c r="C3" s="29"/>
      <c r="D3" s="29"/>
      <c r="E3" s="29"/>
    </row>
    <row r="4" spans="2:15" ht="13.2" customHeight="1">
      <c r="B4" s="29"/>
      <c r="C4" s="29"/>
      <c r="D4" s="29"/>
      <c r="E4" s="29"/>
    </row>
    <row r="5" spans="2:15" ht="15.6">
      <c r="B5" s="83" t="s">
        <v>102</v>
      </c>
      <c r="C5" s="28"/>
      <c r="D5" s="161"/>
      <c r="E5" s="161"/>
      <c r="F5" s="27"/>
    </row>
    <row r="6" spans="2:15" ht="13.2" customHeight="1">
      <c r="C6" s="56"/>
    </row>
    <row r="7" spans="2:15" ht="15" customHeight="1">
      <c r="B7" s="25" t="s">
        <v>99</v>
      </c>
      <c r="C7" s="25"/>
      <c r="D7" s="25"/>
      <c r="E7" s="25"/>
      <c r="O7" s="38" t="s">
        <v>93</v>
      </c>
    </row>
    <row r="8" spans="2:15" ht="13.2" customHeight="1">
      <c r="B8" s="15" t="s">
        <v>88</v>
      </c>
      <c r="C8" s="24">
        <v>2016</v>
      </c>
      <c r="D8" s="24">
        <v>2017</v>
      </c>
      <c r="E8" s="24">
        <v>2018</v>
      </c>
      <c r="F8" s="24">
        <v>2019</v>
      </c>
      <c r="G8" s="24">
        <v>2020</v>
      </c>
      <c r="H8" s="24">
        <v>2021</v>
      </c>
      <c r="I8" s="24">
        <v>2022</v>
      </c>
      <c r="J8" s="24">
        <v>2023</v>
      </c>
      <c r="K8" s="24">
        <v>2024</v>
      </c>
      <c r="L8" s="24">
        <v>2025</v>
      </c>
      <c r="M8" s="112">
        <v>2026</v>
      </c>
      <c r="N8" s="112">
        <v>2027</v>
      </c>
      <c r="O8" s="118" t="s">
        <v>238</v>
      </c>
    </row>
    <row r="9" spans="2:15" ht="13.2" customHeight="1">
      <c r="B9" s="113" t="s">
        <v>89</v>
      </c>
      <c r="C9" s="120"/>
      <c r="D9" s="121"/>
      <c r="E9" s="121"/>
      <c r="F9" s="121"/>
      <c r="G9" s="121"/>
      <c r="H9" s="121"/>
      <c r="I9" s="121"/>
      <c r="J9" s="121"/>
      <c r="K9" s="122"/>
      <c r="L9" s="122"/>
      <c r="M9" s="122"/>
      <c r="N9" s="122"/>
      <c r="O9" s="39" t="e">
        <f>(N9/H9)^(1/6)-1</f>
        <v>#DIV/0!</v>
      </c>
    </row>
    <row r="10" spans="2:15" ht="13.2" customHeight="1">
      <c r="B10" s="114" t="s">
        <v>90</v>
      </c>
      <c r="C10" s="115"/>
      <c r="D10" s="108"/>
      <c r="E10" s="108"/>
      <c r="F10" s="108"/>
      <c r="G10" s="108"/>
      <c r="H10" s="108"/>
      <c r="I10" s="108"/>
      <c r="J10" s="108"/>
      <c r="K10" s="111"/>
      <c r="L10" s="111"/>
      <c r="M10" s="111"/>
      <c r="N10" s="111"/>
      <c r="O10" s="42"/>
    </row>
    <row r="11" spans="2:15" ht="13.2" customHeight="1">
      <c r="B11" s="114" t="s">
        <v>147</v>
      </c>
      <c r="C11" s="115"/>
      <c r="D11" s="108"/>
      <c r="E11" s="108"/>
      <c r="F11" s="108"/>
      <c r="G11" s="108"/>
      <c r="H11" s="192"/>
      <c r="I11" s="108"/>
      <c r="J11" s="108"/>
      <c r="K11" s="111"/>
      <c r="L11" s="111"/>
      <c r="M11" s="111"/>
      <c r="N11" s="111"/>
      <c r="O11" s="42"/>
    </row>
    <row r="12" spans="2:15" ht="13.2" customHeight="1">
      <c r="B12" s="116" t="s">
        <v>148</v>
      </c>
      <c r="C12" s="115"/>
      <c r="D12" s="108"/>
      <c r="E12" s="108"/>
      <c r="F12" s="108"/>
      <c r="G12" s="108"/>
      <c r="H12" s="192"/>
      <c r="I12" s="108"/>
      <c r="J12" s="108"/>
      <c r="K12" s="108"/>
      <c r="L12" s="108"/>
      <c r="M12" s="108"/>
      <c r="N12" s="108"/>
      <c r="O12" s="42"/>
    </row>
    <row r="13" spans="2:15" ht="13.2" customHeight="1">
      <c r="B13" s="113" t="s">
        <v>91</v>
      </c>
      <c r="C13" s="120"/>
      <c r="D13" s="121"/>
      <c r="E13" s="121"/>
      <c r="F13" s="121"/>
      <c r="G13" s="121"/>
      <c r="H13" s="121"/>
      <c r="I13" s="121"/>
      <c r="J13" s="121"/>
      <c r="K13" s="122"/>
      <c r="L13" s="122"/>
      <c r="M13" s="122"/>
      <c r="N13" s="122"/>
      <c r="O13" s="43" t="e">
        <f>(N13/H13)^(1/6)-1</f>
        <v>#DIV/0!</v>
      </c>
    </row>
    <row r="14" spans="2:15" ht="13.2" customHeight="1">
      <c r="B14" s="114" t="s">
        <v>90</v>
      </c>
      <c r="C14" s="115"/>
      <c r="D14" s="108"/>
      <c r="E14" s="108"/>
      <c r="F14" s="108"/>
      <c r="G14" s="108"/>
      <c r="H14" s="108"/>
      <c r="I14" s="108"/>
      <c r="J14" s="108"/>
      <c r="K14" s="111"/>
      <c r="L14" s="111"/>
      <c r="M14" s="111"/>
      <c r="N14" s="111"/>
      <c r="O14" s="42"/>
    </row>
    <row r="15" spans="2:15" ht="13.2" customHeight="1">
      <c r="B15" s="114" t="s">
        <v>147</v>
      </c>
      <c r="C15" s="115"/>
      <c r="D15" s="108"/>
      <c r="E15" s="108"/>
      <c r="F15" s="108"/>
      <c r="G15" s="108"/>
      <c r="H15" s="108"/>
      <c r="I15" s="108"/>
      <c r="J15" s="108"/>
      <c r="K15" s="111"/>
      <c r="L15" s="111"/>
      <c r="M15" s="111"/>
      <c r="N15" s="111"/>
      <c r="O15" s="42"/>
    </row>
    <row r="16" spans="2:15" ht="13.2" customHeight="1">
      <c r="B16" s="116" t="s">
        <v>148</v>
      </c>
      <c r="C16" s="115"/>
      <c r="D16" s="108"/>
      <c r="E16" s="108"/>
      <c r="F16" s="108"/>
      <c r="G16" s="108"/>
      <c r="H16" s="108"/>
      <c r="I16" s="108"/>
      <c r="J16" s="108"/>
      <c r="K16" s="108"/>
      <c r="L16" s="108"/>
      <c r="M16" s="108"/>
      <c r="N16" s="108"/>
      <c r="O16" s="42"/>
    </row>
    <row r="17" spans="2:15" ht="13.2" customHeight="1">
      <c r="B17" s="113" t="s">
        <v>92</v>
      </c>
      <c r="C17" s="120"/>
      <c r="D17" s="121"/>
      <c r="E17" s="121"/>
      <c r="F17" s="121"/>
      <c r="G17" s="121"/>
      <c r="H17" s="121"/>
      <c r="I17" s="121"/>
      <c r="J17" s="121"/>
      <c r="K17" s="122"/>
      <c r="L17" s="122"/>
      <c r="M17" s="122"/>
      <c r="N17" s="122"/>
      <c r="O17" s="43" t="e">
        <f>(N17/H17)^(1/6)-1</f>
        <v>#DIV/0!</v>
      </c>
    </row>
    <row r="18" spans="2:15" ht="13.2" customHeight="1">
      <c r="B18" s="114" t="s">
        <v>90</v>
      </c>
      <c r="C18" s="115"/>
      <c r="D18" s="108"/>
      <c r="E18" s="108"/>
      <c r="F18" s="108"/>
      <c r="G18" s="108"/>
      <c r="H18" s="108"/>
      <c r="I18" s="108"/>
      <c r="J18" s="108"/>
      <c r="K18" s="111"/>
      <c r="L18" s="111"/>
      <c r="M18" s="111"/>
      <c r="N18" s="111"/>
      <c r="O18" s="42"/>
    </row>
    <row r="19" spans="2:15" ht="13.2" customHeight="1">
      <c r="B19" s="114" t="s">
        <v>147</v>
      </c>
      <c r="C19" s="115"/>
      <c r="D19" s="108"/>
      <c r="E19" s="108"/>
      <c r="F19" s="108"/>
      <c r="G19" s="108"/>
      <c r="H19" s="108"/>
      <c r="I19" s="108"/>
      <c r="J19" s="108"/>
      <c r="K19" s="111"/>
      <c r="L19" s="111"/>
      <c r="M19" s="111"/>
      <c r="N19" s="111"/>
      <c r="O19" s="42"/>
    </row>
    <row r="20" spans="2:15" ht="13.2" customHeight="1">
      <c r="B20" s="116" t="s">
        <v>148</v>
      </c>
      <c r="C20" s="115"/>
      <c r="D20" s="108"/>
      <c r="E20" s="108"/>
      <c r="F20" s="108"/>
      <c r="G20" s="108"/>
      <c r="H20" s="108"/>
      <c r="I20" s="108"/>
      <c r="J20" s="108"/>
      <c r="K20" s="108"/>
      <c r="L20" s="108"/>
      <c r="M20" s="108"/>
      <c r="N20" s="108"/>
      <c r="O20" s="42"/>
    </row>
    <row r="21" spans="2:15" ht="13.2" customHeight="1">
      <c r="B21" s="113" t="s">
        <v>97</v>
      </c>
      <c r="C21" s="120"/>
      <c r="D21" s="121"/>
      <c r="E21" s="121"/>
      <c r="F21" s="121"/>
      <c r="G21" s="121"/>
      <c r="H21" s="121"/>
      <c r="I21" s="121"/>
      <c r="J21" s="121"/>
      <c r="K21" s="122"/>
      <c r="L21" s="122"/>
      <c r="M21" s="122"/>
      <c r="N21" s="122"/>
      <c r="O21" s="43" t="e">
        <f>(N21/H21)^(1/6)-1</f>
        <v>#DIV/0!</v>
      </c>
    </row>
    <row r="22" spans="2:15" ht="13.2" customHeight="1">
      <c r="B22" s="114" t="s">
        <v>90</v>
      </c>
      <c r="C22" s="115"/>
      <c r="D22" s="108"/>
      <c r="E22" s="108"/>
      <c r="F22" s="108"/>
      <c r="G22" s="108"/>
      <c r="H22" s="108"/>
      <c r="I22" s="108"/>
      <c r="J22" s="108"/>
      <c r="K22" s="111"/>
      <c r="L22" s="111"/>
      <c r="M22" s="111"/>
      <c r="N22" s="111"/>
      <c r="O22" s="42"/>
    </row>
    <row r="23" spans="2:15" ht="13.2" customHeight="1">
      <c r="B23" s="114" t="s">
        <v>147</v>
      </c>
      <c r="C23" s="115"/>
      <c r="D23" s="108"/>
      <c r="E23" s="108"/>
      <c r="F23" s="108"/>
      <c r="G23" s="108"/>
      <c r="H23" s="108"/>
      <c r="I23" s="108"/>
      <c r="J23" s="108"/>
      <c r="K23" s="111"/>
      <c r="L23" s="111"/>
      <c r="M23" s="111"/>
      <c r="N23" s="111"/>
      <c r="O23" s="42"/>
    </row>
    <row r="24" spans="2:15" ht="13.2" customHeight="1">
      <c r="B24" s="116" t="s">
        <v>148</v>
      </c>
      <c r="C24" s="115"/>
      <c r="D24" s="108"/>
      <c r="E24" s="108"/>
      <c r="F24" s="108"/>
      <c r="G24" s="108"/>
      <c r="H24" s="108"/>
      <c r="I24" s="108"/>
      <c r="J24" s="108"/>
      <c r="K24" s="108"/>
      <c r="L24" s="108"/>
      <c r="M24" s="108"/>
      <c r="N24" s="108"/>
      <c r="O24" s="42"/>
    </row>
    <row r="25" spans="2:15" ht="13.2" customHeight="1">
      <c r="B25" s="113" t="s">
        <v>69</v>
      </c>
      <c r="C25" s="121">
        <f t="shared" ref="C25:L25" si="0">C9+C13+C17+C21</f>
        <v>0</v>
      </c>
      <c r="D25" s="121">
        <f t="shared" si="0"/>
        <v>0</v>
      </c>
      <c r="E25" s="121">
        <f t="shared" si="0"/>
        <v>0</v>
      </c>
      <c r="F25" s="121">
        <f t="shared" si="0"/>
        <v>0</v>
      </c>
      <c r="G25" s="121">
        <f t="shared" si="0"/>
        <v>0</v>
      </c>
      <c r="H25" s="121">
        <f t="shared" si="0"/>
        <v>0</v>
      </c>
      <c r="I25" s="121">
        <f t="shared" si="0"/>
        <v>0</v>
      </c>
      <c r="J25" s="121">
        <f t="shared" si="0"/>
        <v>0</v>
      </c>
      <c r="K25" s="122">
        <f t="shared" si="0"/>
        <v>0</v>
      </c>
      <c r="L25" s="122">
        <f t="shared" si="0"/>
        <v>0</v>
      </c>
      <c r="M25" s="122">
        <f t="shared" ref="M25:N25" si="1">M9+M13+M17+M21</f>
        <v>0</v>
      </c>
      <c r="N25" s="122">
        <f t="shared" si="1"/>
        <v>0</v>
      </c>
      <c r="O25" s="43" t="e">
        <f>(N25/H25)^(1/6)-1</f>
        <v>#DIV/0!</v>
      </c>
    </row>
    <row r="26" spans="2:15" ht="13.2" customHeight="1">
      <c r="B26" s="116" t="s">
        <v>90</v>
      </c>
      <c r="C26" s="37"/>
      <c r="D26" s="108"/>
      <c r="E26" s="108"/>
      <c r="F26" s="108" t="e">
        <f>(F25-E25)/E25</f>
        <v>#DIV/0!</v>
      </c>
      <c r="G26" s="108" t="e">
        <f t="shared" ref="G26:N26" si="2">(G25-F25)/F25</f>
        <v>#DIV/0!</v>
      </c>
      <c r="H26" s="108" t="e">
        <f t="shared" si="2"/>
        <v>#DIV/0!</v>
      </c>
      <c r="I26" s="108" t="e">
        <f t="shared" si="2"/>
        <v>#DIV/0!</v>
      </c>
      <c r="J26" s="108" t="e">
        <f t="shared" si="2"/>
        <v>#DIV/0!</v>
      </c>
      <c r="K26" s="111" t="e">
        <f t="shared" si="2"/>
        <v>#DIV/0!</v>
      </c>
      <c r="L26" s="111" t="e">
        <f t="shared" si="2"/>
        <v>#DIV/0!</v>
      </c>
      <c r="M26" s="111" t="e">
        <f t="shared" si="2"/>
        <v>#DIV/0!</v>
      </c>
      <c r="N26" s="111" t="e">
        <f t="shared" si="2"/>
        <v>#DIV/0!</v>
      </c>
      <c r="O26" s="44"/>
    </row>
    <row r="27" spans="2:15" ht="13.2" customHeight="1">
      <c r="B27" s="21"/>
      <c r="C27" s="21"/>
      <c r="D27" s="160"/>
      <c r="E27" s="117"/>
      <c r="F27" s="59"/>
      <c r="G27" s="69"/>
      <c r="H27" s="145"/>
      <c r="I27" s="174"/>
    </row>
    <row r="28" spans="2:15" ht="15" customHeight="1">
      <c r="B28" s="25" t="s">
        <v>94</v>
      </c>
      <c r="C28" s="25"/>
      <c r="D28" s="25"/>
      <c r="F28" s="157"/>
      <c r="G28" s="57"/>
      <c r="H28" s="156"/>
      <c r="O28" s="38" t="s">
        <v>93</v>
      </c>
    </row>
    <row r="29" spans="2:15" ht="13.2" customHeight="1">
      <c r="B29" s="15" t="s">
        <v>88</v>
      </c>
      <c r="C29" s="24">
        <v>2016</v>
      </c>
      <c r="D29" s="24">
        <v>2017</v>
      </c>
      <c r="E29" s="24">
        <v>2018</v>
      </c>
      <c r="F29" s="24">
        <v>2019</v>
      </c>
      <c r="G29" s="24">
        <v>2020</v>
      </c>
      <c r="H29" s="24">
        <v>2021</v>
      </c>
      <c r="I29" s="24">
        <v>2022</v>
      </c>
      <c r="J29" s="24">
        <v>2023</v>
      </c>
      <c r="K29" s="24">
        <v>2024</v>
      </c>
      <c r="L29" s="24">
        <v>2025</v>
      </c>
      <c r="M29" s="112">
        <v>2026</v>
      </c>
      <c r="N29" s="112">
        <v>2027</v>
      </c>
      <c r="O29" s="119" t="s">
        <v>238</v>
      </c>
    </row>
    <row r="30" spans="2:15" ht="13.2" customHeight="1">
      <c r="B30" s="113" t="s">
        <v>89</v>
      </c>
      <c r="C30" s="23"/>
      <c r="D30" s="23"/>
      <c r="E30" s="105"/>
      <c r="F30" s="105"/>
      <c r="G30" s="185"/>
      <c r="H30" s="105"/>
      <c r="I30" s="105"/>
      <c r="J30" s="105"/>
      <c r="K30" s="110"/>
      <c r="L30" s="110"/>
      <c r="M30" s="110"/>
      <c r="N30" s="110"/>
      <c r="O30" s="43" t="e">
        <f>(N30/H30)^(1/6)-1</f>
        <v>#DIV/0!</v>
      </c>
    </row>
    <row r="31" spans="2:15" ht="13.2" customHeight="1">
      <c r="B31" s="114" t="s">
        <v>90</v>
      </c>
      <c r="C31" s="37"/>
      <c r="D31" s="31"/>
      <c r="E31" s="31"/>
      <c r="F31" s="108"/>
      <c r="G31" s="192"/>
      <c r="H31" s="108"/>
      <c r="I31" s="108"/>
      <c r="J31" s="108"/>
      <c r="K31" s="111"/>
      <c r="L31" s="111"/>
      <c r="M31" s="111"/>
      <c r="N31" s="111"/>
      <c r="O31" s="42"/>
    </row>
    <row r="32" spans="2:15" ht="13.2" customHeight="1">
      <c r="B32" s="113" t="s">
        <v>91</v>
      </c>
      <c r="C32" s="23"/>
      <c r="D32" s="23"/>
      <c r="E32" s="105"/>
      <c r="F32" s="105"/>
      <c r="G32" s="185"/>
      <c r="H32" s="105"/>
      <c r="I32" s="105"/>
      <c r="J32" s="105"/>
      <c r="K32" s="110"/>
      <c r="L32" s="110"/>
      <c r="M32" s="110"/>
      <c r="N32" s="110"/>
      <c r="O32" s="43" t="e">
        <f>(N32/H32)^(1/6)-1</f>
        <v>#DIV/0!</v>
      </c>
    </row>
    <row r="33" spans="2:22" ht="13.2" customHeight="1">
      <c r="B33" s="114" t="s">
        <v>90</v>
      </c>
      <c r="C33" s="37"/>
      <c r="D33" s="31"/>
      <c r="E33" s="31"/>
      <c r="F33" s="108"/>
      <c r="G33" s="108"/>
      <c r="H33" s="108"/>
      <c r="I33" s="108"/>
      <c r="J33" s="108"/>
      <c r="K33" s="111"/>
      <c r="L33" s="111"/>
      <c r="M33" s="111"/>
      <c r="N33" s="111"/>
      <c r="O33" s="42"/>
    </row>
    <row r="34" spans="2:22" ht="13.2" customHeight="1">
      <c r="B34" s="113" t="s">
        <v>92</v>
      </c>
      <c r="C34" s="23"/>
      <c r="D34" s="23"/>
      <c r="E34" s="105"/>
      <c r="F34" s="105"/>
      <c r="G34" s="105"/>
      <c r="H34" s="105"/>
      <c r="I34" s="105"/>
      <c r="J34" s="105"/>
      <c r="K34" s="110"/>
      <c r="L34" s="110"/>
      <c r="M34" s="110"/>
      <c r="N34" s="110"/>
      <c r="O34" s="43" t="e">
        <f>(N34/H34)^(1/6)-1</f>
        <v>#DIV/0!</v>
      </c>
      <c r="P34" s="72"/>
      <c r="Q34" s="58"/>
    </row>
    <row r="35" spans="2:22" ht="13.2" customHeight="1">
      <c r="B35" s="114" t="s">
        <v>90</v>
      </c>
      <c r="C35" s="37"/>
      <c r="D35" s="31"/>
      <c r="E35" s="31"/>
      <c r="F35" s="108"/>
      <c r="G35" s="108"/>
      <c r="H35" s="108"/>
      <c r="I35" s="108"/>
      <c r="J35" s="108"/>
      <c r="K35" s="111"/>
      <c r="L35" s="111"/>
      <c r="M35" s="111"/>
      <c r="N35" s="111"/>
      <c r="O35" s="42"/>
      <c r="P35" s="72"/>
    </row>
    <row r="36" spans="2:22" ht="13.2" customHeight="1">
      <c r="B36" s="113" t="s">
        <v>97</v>
      </c>
      <c r="C36" s="23"/>
      <c r="D36" s="23"/>
      <c r="E36" s="105"/>
      <c r="F36" s="105"/>
      <c r="G36" s="105"/>
      <c r="H36" s="105"/>
      <c r="I36" s="105"/>
      <c r="J36" s="105"/>
      <c r="K36" s="110"/>
      <c r="L36" s="110"/>
      <c r="M36" s="110"/>
      <c r="N36" s="110"/>
      <c r="O36" s="43" t="e">
        <f>(N36/H36)^(1/6)-1</f>
        <v>#DIV/0!</v>
      </c>
      <c r="Q36" s="59"/>
      <c r="R36" s="59"/>
      <c r="S36" s="59"/>
      <c r="T36" s="59"/>
      <c r="U36" s="59"/>
      <c r="V36" s="59"/>
    </row>
    <row r="37" spans="2:22" ht="13.2" customHeight="1">
      <c r="B37" s="114" t="s">
        <v>90</v>
      </c>
      <c r="C37" s="37"/>
      <c r="D37" s="31"/>
      <c r="E37" s="31"/>
      <c r="F37" s="108"/>
      <c r="G37" s="108"/>
      <c r="H37" s="108"/>
      <c r="I37" s="108"/>
      <c r="J37" s="108"/>
      <c r="K37" s="111"/>
      <c r="L37" s="111"/>
      <c r="M37" s="111"/>
      <c r="N37" s="111"/>
      <c r="O37" s="42"/>
      <c r="Q37" s="152"/>
      <c r="R37" s="152"/>
      <c r="S37" s="152"/>
      <c r="T37" s="152"/>
      <c r="U37" s="152"/>
      <c r="V37" s="152"/>
    </row>
    <row r="38" spans="2:22" ht="13.2" customHeight="1">
      <c r="B38" s="113" t="s">
        <v>69</v>
      </c>
      <c r="C38" s="23">
        <f>C30+C32+C34+C36</f>
        <v>0</v>
      </c>
      <c r="D38" s="23">
        <f>D30+D32+D34+D36</f>
        <v>0</v>
      </c>
      <c r="E38" s="105">
        <f>E30+E32+E34+E36</f>
        <v>0</v>
      </c>
      <c r="F38" s="105">
        <f t="shared" ref="F38:L38" si="3">F30+F32+F34+F36</f>
        <v>0</v>
      </c>
      <c r="G38" s="105">
        <f t="shared" si="3"/>
        <v>0</v>
      </c>
      <c r="H38" s="105">
        <f t="shared" si="3"/>
        <v>0</v>
      </c>
      <c r="I38" s="105">
        <f t="shared" si="3"/>
        <v>0</v>
      </c>
      <c r="J38" s="105">
        <f t="shared" si="3"/>
        <v>0</v>
      </c>
      <c r="K38" s="110">
        <f t="shared" si="3"/>
        <v>0</v>
      </c>
      <c r="L38" s="110">
        <f t="shared" si="3"/>
        <v>0</v>
      </c>
      <c r="M38" s="110">
        <f t="shared" ref="M38:N38" si="4">M30+M32+M34+M36</f>
        <v>0</v>
      </c>
      <c r="N38" s="110">
        <f t="shared" si="4"/>
        <v>0</v>
      </c>
      <c r="O38" s="43" t="e">
        <f>(N38/H38)^(1/6)-1</f>
        <v>#DIV/0!</v>
      </c>
    </row>
    <row r="39" spans="2:22" ht="13.2" customHeight="1">
      <c r="B39" s="116" t="s">
        <v>90</v>
      </c>
      <c r="C39" s="37"/>
      <c r="D39" s="31"/>
      <c r="E39" s="31"/>
      <c r="F39" s="108" t="e">
        <f>(F38-E38)/E38</f>
        <v>#DIV/0!</v>
      </c>
      <c r="G39" s="108" t="e">
        <f t="shared" ref="G39:N39" si="5">(G38-F38)/F38</f>
        <v>#DIV/0!</v>
      </c>
      <c r="H39" s="108" t="e">
        <f t="shared" si="5"/>
        <v>#DIV/0!</v>
      </c>
      <c r="I39" s="108" t="e">
        <f t="shared" si="5"/>
        <v>#DIV/0!</v>
      </c>
      <c r="J39" s="108" t="e">
        <f t="shared" si="5"/>
        <v>#DIV/0!</v>
      </c>
      <c r="K39" s="111" t="e">
        <f t="shared" si="5"/>
        <v>#DIV/0!</v>
      </c>
      <c r="L39" s="111" t="e">
        <f t="shared" si="5"/>
        <v>#DIV/0!</v>
      </c>
      <c r="M39" s="111" t="e">
        <f t="shared" si="5"/>
        <v>#DIV/0!</v>
      </c>
      <c r="N39" s="111" t="e">
        <f t="shared" si="5"/>
        <v>#DIV/0!</v>
      </c>
      <c r="O39" s="44"/>
    </row>
    <row r="40" spans="2:22" ht="13.2" customHeight="1">
      <c r="E40" s="157"/>
      <c r="F40" s="57"/>
      <c r="G40" s="57"/>
      <c r="H40" s="57"/>
      <c r="I40" s="58"/>
      <c r="J40" s="58"/>
      <c r="K40" s="58"/>
      <c r="L40" s="58"/>
      <c r="M40" s="58"/>
      <c r="N40" s="58"/>
    </row>
    <row r="41" spans="2:22" ht="15" customHeight="1">
      <c r="B41" s="25" t="s">
        <v>100</v>
      </c>
      <c r="C41" s="25"/>
      <c r="D41" s="25"/>
      <c r="E41" s="25"/>
      <c r="F41" s="156"/>
      <c r="G41" s="156"/>
      <c r="H41" s="156"/>
      <c r="L41" s="58"/>
      <c r="M41" s="58"/>
      <c r="N41" s="58"/>
      <c r="O41" s="38" t="s">
        <v>93</v>
      </c>
      <c r="Q41" s="96"/>
    </row>
    <row r="42" spans="2:22" ht="13.2" customHeight="1">
      <c r="B42" s="15" t="s">
        <v>88</v>
      </c>
      <c r="C42" s="24">
        <v>2016</v>
      </c>
      <c r="D42" s="24">
        <v>2017</v>
      </c>
      <c r="E42" s="24">
        <v>2018</v>
      </c>
      <c r="F42" s="24">
        <v>2019</v>
      </c>
      <c r="G42" s="24">
        <v>2020</v>
      </c>
      <c r="H42" s="24">
        <v>2021</v>
      </c>
      <c r="I42" s="24">
        <v>2022</v>
      </c>
      <c r="J42" s="24">
        <v>2023</v>
      </c>
      <c r="K42" s="24">
        <v>2024</v>
      </c>
      <c r="L42" s="24">
        <v>2025</v>
      </c>
      <c r="M42" s="112">
        <v>2026</v>
      </c>
      <c r="N42" s="112">
        <v>2027</v>
      </c>
      <c r="O42" s="119" t="s">
        <v>238</v>
      </c>
    </row>
    <row r="43" spans="2:22" ht="13.2" customHeight="1">
      <c r="B43" s="5" t="s">
        <v>89</v>
      </c>
      <c r="C43" s="124"/>
      <c r="D43" s="124"/>
      <c r="E43" s="136" t="e">
        <f t="shared" ref="E43:L43" si="6">E30*1000000/E9</f>
        <v>#DIV/0!</v>
      </c>
      <c r="F43" s="136" t="e">
        <f t="shared" si="6"/>
        <v>#DIV/0!</v>
      </c>
      <c r="G43" s="136" t="e">
        <f t="shared" si="6"/>
        <v>#DIV/0!</v>
      </c>
      <c r="H43" s="136" t="e">
        <f t="shared" si="6"/>
        <v>#DIV/0!</v>
      </c>
      <c r="I43" s="136" t="e">
        <f t="shared" si="6"/>
        <v>#DIV/0!</v>
      </c>
      <c r="J43" s="136" t="e">
        <f t="shared" si="6"/>
        <v>#DIV/0!</v>
      </c>
      <c r="K43" s="136" t="e">
        <f t="shared" si="6"/>
        <v>#DIV/0!</v>
      </c>
      <c r="L43" s="137" t="e">
        <f t="shared" si="6"/>
        <v>#DIV/0!</v>
      </c>
      <c r="M43" s="137" t="e">
        <f t="shared" ref="M43" si="7">M30*1000000/M9</f>
        <v>#DIV/0!</v>
      </c>
      <c r="N43" s="137" t="e">
        <f>N30*1000000/N9</f>
        <v>#DIV/0!</v>
      </c>
      <c r="O43" s="43" t="e">
        <f>(N43/H43)^(1/6)-1</f>
        <v>#DIV/0!</v>
      </c>
      <c r="R43" s="58"/>
    </row>
    <row r="44" spans="2:22" ht="13.2" customHeight="1">
      <c r="B44" s="5" t="s">
        <v>91</v>
      </c>
      <c r="C44" s="124"/>
      <c r="D44" s="124"/>
      <c r="E44" s="136" t="e">
        <f t="shared" ref="E44:L44" si="8">E32*1000000/E13</f>
        <v>#DIV/0!</v>
      </c>
      <c r="F44" s="136" t="e">
        <f t="shared" si="8"/>
        <v>#DIV/0!</v>
      </c>
      <c r="G44" s="136" t="e">
        <f t="shared" si="8"/>
        <v>#DIV/0!</v>
      </c>
      <c r="H44" s="136" t="e">
        <f t="shared" si="8"/>
        <v>#DIV/0!</v>
      </c>
      <c r="I44" s="136" t="e">
        <f t="shared" si="8"/>
        <v>#DIV/0!</v>
      </c>
      <c r="J44" s="136" t="e">
        <f t="shared" si="8"/>
        <v>#DIV/0!</v>
      </c>
      <c r="K44" s="136" t="e">
        <f t="shared" si="8"/>
        <v>#DIV/0!</v>
      </c>
      <c r="L44" s="137" t="e">
        <f t="shared" si="8"/>
        <v>#DIV/0!</v>
      </c>
      <c r="M44" s="137" t="e">
        <f t="shared" ref="M44" si="9">M32*1000000/M13</f>
        <v>#DIV/0!</v>
      </c>
      <c r="N44" s="137" t="e">
        <f>N32*1000000/N13</f>
        <v>#DIV/0!</v>
      </c>
      <c r="O44" s="43" t="e">
        <f>(N44/H44)^(1/6)-1</f>
        <v>#DIV/0!</v>
      </c>
      <c r="R44" s="58"/>
    </row>
    <row r="45" spans="2:22" ht="13.2" customHeight="1">
      <c r="B45" s="5" t="s">
        <v>92</v>
      </c>
      <c r="C45" s="124"/>
      <c r="D45" s="124"/>
      <c r="E45" s="136" t="e">
        <f t="shared" ref="E45:L45" si="10">E34*1000000/E17</f>
        <v>#DIV/0!</v>
      </c>
      <c r="F45" s="136" t="e">
        <f t="shared" si="10"/>
        <v>#DIV/0!</v>
      </c>
      <c r="G45" s="136" t="e">
        <f t="shared" si="10"/>
        <v>#DIV/0!</v>
      </c>
      <c r="H45" s="136" t="e">
        <f t="shared" si="10"/>
        <v>#DIV/0!</v>
      </c>
      <c r="I45" s="136" t="e">
        <f t="shared" si="10"/>
        <v>#DIV/0!</v>
      </c>
      <c r="J45" s="136" t="e">
        <f t="shared" si="10"/>
        <v>#DIV/0!</v>
      </c>
      <c r="K45" s="136" t="e">
        <f t="shared" si="10"/>
        <v>#DIV/0!</v>
      </c>
      <c r="L45" s="137" t="e">
        <f t="shared" si="10"/>
        <v>#DIV/0!</v>
      </c>
      <c r="M45" s="137" t="e">
        <f t="shared" ref="M45" si="11">M34*1000000/M17</f>
        <v>#DIV/0!</v>
      </c>
      <c r="N45" s="137" t="e">
        <f>N34*1000000/N17</f>
        <v>#DIV/0!</v>
      </c>
      <c r="O45" s="43" t="e">
        <f>(N45/H45)^(1/6)-1</f>
        <v>#DIV/0!</v>
      </c>
      <c r="R45" s="96"/>
    </row>
    <row r="46" spans="2:22" ht="13.2" customHeight="1">
      <c r="B46" s="5" t="s">
        <v>97</v>
      </c>
      <c r="C46" s="124"/>
      <c r="D46" s="124"/>
      <c r="E46" s="136"/>
      <c r="F46" s="136" t="e">
        <f t="shared" ref="F46:L46" si="12">F36*1000000/F21</f>
        <v>#DIV/0!</v>
      </c>
      <c r="G46" s="136" t="e">
        <f t="shared" si="12"/>
        <v>#DIV/0!</v>
      </c>
      <c r="H46" s="136" t="e">
        <f t="shared" si="12"/>
        <v>#DIV/0!</v>
      </c>
      <c r="I46" s="136" t="e">
        <f t="shared" si="12"/>
        <v>#DIV/0!</v>
      </c>
      <c r="J46" s="136" t="e">
        <f t="shared" si="12"/>
        <v>#DIV/0!</v>
      </c>
      <c r="K46" s="136" t="e">
        <f t="shared" si="12"/>
        <v>#DIV/0!</v>
      </c>
      <c r="L46" s="137" t="e">
        <f t="shared" si="12"/>
        <v>#DIV/0!</v>
      </c>
      <c r="M46" s="137" t="e">
        <f t="shared" ref="M46" si="13">M36*1000000/M21</f>
        <v>#DIV/0!</v>
      </c>
      <c r="N46" s="137" t="e">
        <f>N36*1000000/N21</f>
        <v>#DIV/0!</v>
      </c>
      <c r="O46" s="48" t="e">
        <f>(N46/H46)^(1/6)-1</f>
        <v>#DIV/0!</v>
      </c>
    </row>
    <row r="48" spans="2:22">
      <c r="H48" s="145"/>
    </row>
    <row r="49" spans="8:10">
      <c r="H49" s="145"/>
    </row>
    <row r="50" spans="8:10">
      <c r="H50" s="145"/>
      <c r="J50" s="69"/>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X97"/>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7" width="11.6640625" style="1" customWidth="1"/>
    <col min="18" max="18" width="9" style="1" bestFit="1" customWidth="1"/>
    <col min="19" max="19" width="20.6640625" style="1" customWidth="1"/>
    <col min="20" max="24" width="11.6640625" style="1" customWidth="1"/>
    <col min="25" max="16384" width="8.6640625" style="1"/>
  </cols>
  <sheetData>
    <row r="2" spans="2:24" ht="17.399999999999999">
      <c r="B2" s="30" t="str">
        <f>Introduction!B2</f>
        <v>LightCounting Wireless Infrastructure Shares, Size &amp; Forecast - 3Q22</v>
      </c>
    </row>
    <row r="3" spans="2:24" ht="15">
      <c r="B3" s="235" t="str">
        <f>Introduction!B3</f>
        <v>December 2022 - Sample template for illustrative purposes only</v>
      </c>
    </row>
    <row r="4" spans="2:24" ht="13.2" customHeight="1">
      <c r="B4" s="29"/>
    </row>
    <row r="5" spans="2:24" ht="15.6">
      <c r="B5" s="83" t="s">
        <v>71</v>
      </c>
      <c r="C5" s="27"/>
    </row>
    <row r="6" spans="2:24" ht="13.2" customHeight="1"/>
    <row r="7" spans="2:24" ht="15" customHeight="1">
      <c r="B7" s="25" t="s">
        <v>246</v>
      </c>
      <c r="D7" s="162"/>
      <c r="F7" s="26"/>
      <c r="S7" s="25" t="s">
        <v>121</v>
      </c>
      <c r="U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229</v>
      </c>
      <c r="N8" s="24" t="s">
        <v>230</v>
      </c>
      <c r="O8" s="24" t="s">
        <v>242</v>
      </c>
      <c r="P8" s="24" t="s">
        <v>254</v>
      </c>
      <c r="Q8" s="24" t="s">
        <v>256</v>
      </c>
      <c r="S8" s="15" t="str">
        <f>B8</f>
        <v>Vendor</v>
      </c>
      <c r="T8" s="24">
        <v>2019</v>
      </c>
      <c r="U8" s="24">
        <v>2020</v>
      </c>
      <c r="V8" s="24">
        <v>2021</v>
      </c>
      <c r="W8" s="147"/>
      <c r="X8" s="147"/>
    </row>
    <row r="9" spans="2:24" ht="13.2" customHeight="1">
      <c r="B9" s="5" t="s">
        <v>11</v>
      </c>
      <c r="C9" s="142"/>
      <c r="D9" s="142"/>
      <c r="E9" s="142"/>
      <c r="F9" s="142"/>
      <c r="G9" s="142"/>
      <c r="H9" s="142"/>
      <c r="I9" s="142"/>
      <c r="J9" s="142"/>
      <c r="K9" s="142"/>
      <c r="L9" s="142"/>
      <c r="M9" s="142"/>
      <c r="N9" s="142"/>
      <c r="O9" s="142"/>
      <c r="P9" s="142"/>
      <c r="Q9" s="142"/>
      <c r="S9" s="5" t="s">
        <v>11</v>
      </c>
      <c r="T9" s="142">
        <f t="shared" ref="T9:T16" si="0">SUM(C9:F9)</f>
        <v>0</v>
      </c>
      <c r="U9" s="142">
        <f t="shared" ref="U9:U16" si="1">SUM(G9:J9)</f>
        <v>0</v>
      </c>
      <c r="V9" s="142">
        <f t="shared" ref="V9:V16" si="2">SUM(K9:N9)</f>
        <v>0</v>
      </c>
      <c r="W9" s="214"/>
      <c r="X9" s="214"/>
    </row>
    <row r="10" spans="2:24" ht="13.2" customHeight="1">
      <c r="B10" s="5" t="s">
        <v>3</v>
      </c>
      <c r="C10" s="142"/>
      <c r="D10" s="142"/>
      <c r="E10" s="142"/>
      <c r="F10" s="142"/>
      <c r="G10" s="142"/>
      <c r="H10" s="142"/>
      <c r="I10" s="142"/>
      <c r="J10" s="142"/>
      <c r="K10" s="142"/>
      <c r="L10" s="142"/>
      <c r="M10" s="142"/>
      <c r="N10" s="142"/>
      <c r="O10" s="142"/>
      <c r="P10" s="142"/>
      <c r="Q10" s="142"/>
      <c r="S10" s="5" t="s">
        <v>3</v>
      </c>
      <c r="T10" s="142">
        <f t="shared" si="0"/>
        <v>0</v>
      </c>
      <c r="U10" s="142">
        <f t="shared" si="1"/>
        <v>0</v>
      </c>
      <c r="V10" s="142">
        <f t="shared" si="2"/>
        <v>0</v>
      </c>
      <c r="W10" s="214"/>
      <c r="X10" s="214"/>
    </row>
    <row r="11" spans="2:24" ht="13.2" customHeight="1">
      <c r="B11" s="5" t="s">
        <v>17</v>
      </c>
      <c r="C11" s="142"/>
      <c r="D11" s="142"/>
      <c r="E11" s="142"/>
      <c r="F11" s="142"/>
      <c r="G11" s="142"/>
      <c r="H11" s="142"/>
      <c r="I11" s="142"/>
      <c r="J11" s="142"/>
      <c r="K11" s="142"/>
      <c r="L11" s="142"/>
      <c r="M11" s="142"/>
      <c r="N11" s="142"/>
      <c r="O11" s="142"/>
      <c r="P11" s="142"/>
      <c r="Q11" s="142"/>
      <c r="S11" s="5" t="s">
        <v>17</v>
      </c>
      <c r="T11" s="142">
        <f t="shared" si="0"/>
        <v>0</v>
      </c>
      <c r="U11" s="142">
        <f t="shared" si="1"/>
        <v>0</v>
      </c>
      <c r="V11" s="142">
        <f t="shared" si="2"/>
        <v>0</v>
      </c>
      <c r="W11" s="214"/>
      <c r="X11" s="214"/>
    </row>
    <row r="12" spans="2:24" ht="13.2" customHeight="1">
      <c r="B12" s="5" t="s">
        <v>2</v>
      </c>
      <c r="C12" s="142"/>
      <c r="D12" s="142"/>
      <c r="E12" s="142"/>
      <c r="F12" s="142"/>
      <c r="G12" s="142"/>
      <c r="H12" s="142"/>
      <c r="I12" s="142"/>
      <c r="J12" s="142"/>
      <c r="K12" s="142"/>
      <c r="L12" s="142"/>
      <c r="M12" s="142"/>
      <c r="N12" s="142"/>
      <c r="O12" s="142"/>
      <c r="P12" s="142"/>
      <c r="Q12" s="142"/>
      <c r="S12" s="5" t="s">
        <v>2</v>
      </c>
      <c r="T12" s="142">
        <f t="shared" si="0"/>
        <v>0</v>
      </c>
      <c r="U12" s="142">
        <f t="shared" si="1"/>
        <v>0</v>
      </c>
      <c r="V12" s="142">
        <f t="shared" si="2"/>
        <v>0</v>
      </c>
      <c r="W12" s="214"/>
      <c r="X12" s="214"/>
    </row>
    <row r="13" spans="2:24" ht="13.2" customHeight="1">
      <c r="B13" s="5" t="s">
        <v>18</v>
      </c>
      <c r="C13" s="142"/>
      <c r="D13" s="142"/>
      <c r="E13" s="142"/>
      <c r="F13" s="142"/>
      <c r="G13" s="142"/>
      <c r="H13" s="142"/>
      <c r="I13" s="142"/>
      <c r="J13" s="142"/>
      <c r="K13" s="142"/>
      <c r="L13" s="142"/>
      <c r="M13" s="142"/>
      <c r="N13" s="142"/>
      <c r="O13" s="142"/>
      <c r="P13" s="142"/>
      <c r="Q13" s="142"/>
      <c r="S13" s="5" t="s">
        <v>18</v>
      </c>
      <c r="T13" s="142">
        <f t="shared" si="0"/>
        <v>0</v>
      </c>
      <c r="U13" s="142">
        <f t="shared" si="1"/>
        <v>0</v>
      </c>
      <c r="V13" s="142">
        <f t="shared" si="2"/>
        <v>0</v>
      </c>
      <c r="W13" s="214"/>
      <c r="X13" s="214"/>
    </row>
    <row r="14" spans="2:24" ht="13.2" customHeight="1">
      <c r="B14" s="5" t="s">
        <v>22</v>
      </c>
      <c r="C14" s="142"/>
      <c r="D14" s="142"/>
      <c r="E14" s="142"/>
      <c r="F14" s="142"/>
      <c r="G14" s="142"/>
      <c r="H14" s="142"/>
      <c r="I14" s="142"/>
      <c r="J14" s="142"/>
      <c r="K14" s="142"/>
      <c r="L14" s="142"/>
      <c r="M14" s="142"/>
      <c r="N14" s="142"/>
      <c r="O14" s="142"/>
      <c r="P14" s="142"/>
      <c r="Q14" s="142"/>
      <c r="S14" s="5" t="s">
        <v>22</v>
      </c>
      <c r="T14" s="142">
        <f t="shared" si="0"/>
        <v>0</v>
      </c>
      <c r="U14" s="142">
        <f t="shared" si="1"/>
        <v>0</v>
      </c>
      <c r="V14" s="142">
        <f t="shared" si="2"/>
        <v>0</v>
      </c>
      <c r="W14" s="214"/>
      <c r="X14" s="214"/>
    </row>
    <row r="15" spans="2:24" ht="13.2" customHeight="1">
      <c r="B15" s="5" t="s">
        <v>27</v>
      </c>
      <c r="C15" s="142"/>
      <c r="D15" s="142"/>
      <c r="E15" s="142"/>
      <c r="F15" s="142"/>
      <c r="G15" s="142"/>
      <c r="H15" s="142"/>
      <c r="I15" s="142"/>
      <c r="J15" s="142"/>
      <c r="K15" s="142"/>
      <c r="L15" s="142"/>
      <c r="M15" s="142"/>
      <c r="N15" s="142"/>
      <c r="O15" s="142"/>
      <c r="P15" s="142"/>
      <c r="Q15" s="142"/>
      <c r="S15" s="5" t="s">
        <v>27</v>
      </c>
      <c r="T15" s="142">
        <f t="shared" si="0"/>
        <v>0</v>
      </c>
      <c r="U15" s="142">
        <f t="shared" si="1"/>
        <v>0</v>
      </c>
      <c r="V15" s="142">
        <f t="shared" si="2"/>
        <v>0</v>
      </c>
      <c r="W15" s="214"/>
      <c r="X15" s="214"/>
    </row>
    <row r="16" spans="2:24" ht="13.2" customHeight="1">
      <c r="B16" s="5" t="s">
        <v>82</v>
      </c>
      <c r="C16" s="142"/>
      <c r="D16" s="142"/>
      <c r="E16" s="142"/>
      <c r="F16" s="142"/>
      <c r="G16" s="142"/>
      <c r="H16" s="142"/>
      <c r="I16" s="142"/>
      <c r="J16" s="142"/>
      <c r="K16" s="142"/>
      <c r="L16" s="142"/>
      <c r="M16" s="142"/>
      <c r="N16" s="142"/>
      <c r="O16" s="142"/>
      <c r="P16" s="142"/>
      <c r="Q16" s="142"/>
      <c r="S16" s="5" t="s">
        <v>82</v>
      </c>
      <c r="T16" s="142">
        <f t="shared" si="0"/>
        <v>0</v>
      </c>
      <c r="U16" s="142">
        <f t="shared" si="1"/>
        <v>0</v>
      </c>
      <c r="V16" s="142">
        <f t="shared" si="2"/>
        <v>0</v>
      </c>
      <c r="W16" s="214"/>
      <c r="X16" s="214"/>
    </row>
    <row r="17" spans="2:24" ht="13.2" customHeight="1">
      <c r="B17" s="5" t="s">
        <v>69</v>
      </c>
      <c r="C17" s="143">
        <f t="shared" ref="C17:L17" si="3">SUM(C9:C16)</f>
        <v>0</v>
      </c>
      <c r="D17" s="143">
        <f t="shared" si="3"/>
        <v>0</v>
      </c>
      <c r="E17" s="143">
        <f t="shared" si="3"/>
        <v>0</v>
      </c>
      <c r="F17" s="143">
        <f t="shared" si="3"/>
        <v>0</v>
      </c>
      <c r="G17" s="143">
        <f t="shared" si="3"/>
        <v>0</v>
      </c>
      <c r="H17" s="143">
        <f t="shared" si="3"/>
        <v>0</v>
      </c>
      <c r="I17" s="143">
        <f t="shared" si="3"/>
        <v>0</v>
      </c>
      <c r="J17" s="143">
        <f t="shared" si="3"/>
        <v>0</v>
      </c>
      <c r="K17" s="143">
        <f t="shared" si="3"/>
        <v>0</v>
      </c>
      <c r="L17" s="143">
        <f t="shared" si="3"/>
        <v>0</v>
      </c>
      <c r="M17" s="143">
        <f t="shared" ref="M17:N17" si="4">SUM(M9:M16)</f>
        <v>0</v>
      </c>
      <c r="N17" s="143">
        <f t="shared" si="4"/>
        <v>0</v>
      </c>
      <c r="O17" s="143">
        <f t="shared" ref="O17:P17" si="5">SUM(O9:O16)</f>
        <v>0</v>
      </c>
      <c r="P17" s="143">
        <f t="shared" si="5"/>
        <v>0</v>
      </c>
      <c r="Q17" s="143">
        <f t="shared" ref="Q17" si="6">SUM(Q9:Q16)</f>
        <v>0</v>
      </c>
      <c r="S17" s="5" t="s">
        <v>69</v>
      </c>
      <c r="T17" s="143">
        <f>SUM(T9:T16)</f>
        <v>0</v>
      </c>
      <c r="U17" s="143">
        <f>SUM(U9:U16)</f>
        <v>0</v>
      </c>
      <c r="V17" s="143">
        <f>SUM(V9:V16)</f>
        <v>0</v>
      </c>
      <c r="W17" s="215"/>
      <c r="X17" s="215"/>
    </row>
    <row r="18" spans="2:24" ht="13.2" customHeight="1">
      <c r="B18" s="1" t="s">
        <v>151</v>
      </c>
      <c r="C18" s="22"/>
      <c r="D18" s="22"/>
      <c r="E18" s="22"/>
      <c r="F18" s="22"/>
      <c r="G18" s="22"/>
      <c r="H18" s="22"/>
      <c r="I18" s="22"/>
      <c r="J18" s="22"/>
      <c r="K18" s="22"/>
      <c r="L18" s="22"/>
      <c r="M18" s="22"/>
      <c r="N18" s="22"/>
      <c r="O18" s="22"/>
      <c r="P18" s="22"/>
      <c r="Q18" s="22"/>
      <c r="T18" s="164"/>
      <c r="U18" s="22"/>
      <c r="V18" s="191"/>
      <c r="W18" s="216"/>
      <c r="X18" s="216"/>
    </row>
    <row r="19" spans="2:24" ht="13.2" customHeight="1">
      <c r="C19" s="22"/>
      <c r="D19" s="22"/>
      <c r="E19" s="22"/>
      <c r="F19" s="22"/>
      <c r="G19" s="22"/>
      <c r="H19" s="22"/>
      <c r="I19" s="22"/>
      <c r="J19" s="22"/>
      <c r="K19" s="22"/>
      <c r="L19" s="178"/>
      <c r="M19" s="179"/>
      <c r="N19" s="179"/>
      <c r="O19" s="179"/>
      <c r="P19" s="201"/>
      <c r="Q19" s="179"/>
      <c r="R19" s="69"/>
      <c r="T19" s="22"/>
      <c r="U19" s="22"/>
      <c r="V19" s="190"/>
      <c r="W19" s="216"/>
      <c r="X19" s="216"/>
    </row>
    <row r="20" spans="2:24" ht="15" customHeight="1">
      <c r="B20" s="25" t="s">
        <v>247</v>
      </c>
      <c r="F20" s="26"/>
      <c r="L20" s="157"/>
      <c r="M20" s="57"/>
      <c r="N20" s="57"/>
      <c r="O20" s="57"/>
      <c r="P20" s="202"/>
      <c r="Q20" s="57"/>
      <c r="S20" s="25" t="s">
        <v>122</v>
      </c>
    </row>
    <row r="21" spans="2:24" ht="13.2" customHeight="1">
      <c r="B21" s="15"/>
      <c r="C21" s="24" t="s">
        <v>72</v>
      </c>
      <c r="D21" s="24" t="s">
        <v>73</v>
      </c>
      <c r="E21" s="24" t="s">
        <v>74</v>
      </c>
      <c r="F21" s="24" t="s">
        <v>75</v>
      </c>
      <c r="G21" s="24" t="s">
        <v>76</v>
      </c>
      <c r="H21" s="24" t="s">
        <v>77</v>
      </c>
      <c r="I21" s="24" t="s">
        <v>78</v>
      </c>
      <c r="J21" s="24" t="s">
        <v>79</v>
      </c>
      <c r="K21" s="24" t="s">
        <v>80</v>
      </c>
      <c r="L21" s="24" t="s">
        <v>81</v>
      </c>
      <c r="M21" s="24" t="s">
        <v>229</v>
      </c>
      <c r="N21" s="24" t="s">
        <v>230</v>
      </c>
      <c r="O21" s="24" t="s">
        <v>242</v>
      </c>
      <c r="P21" s="24" t="s">
        <v>254</v>
      </c>
      <c r="Q21" s="24" t="s">
        <v>256</v>
      </c>
      <c r="S21" s="15"/>
      <c r="T21" s="24">
        <v>2019</v>
      </c>
      <c r="U21" s="24">
        <v>2020</v>
      </c>
      <c r="V21" s="24">
        <v>2021</v>
      </c>
      <c r="W21" s="147"/>
      <c r="X21" s="147"/>
    </row>
    <row r="22" spans="2:24" ht="13.2" customHeight="1">
      <c r="B22" s="5" t="s">
        <v>11</v>
      </c>
      <c r="C22" s="31" t="e">
        <f t="shared" ref="C22:H22" si="7">C9/C$17</f>
        <v>#DIV/0!</v>
      </c>
      <c r="D22" s="31" t="e">
        <f t="shared" si="7"/>
        <v>#DIV/0!</v>
      </c>
      <c r="E22" s="31" t="e">
        <f t="shared" si="7"/>
        <v>#DIV/0!</v>
      </c>
      <c r="F22" s="31" t="e">
        <f t="shared" si="7"/>
        <v>#DIV/0!</v>
      </c>
      <c r="G22" s="31" t="e">
        <f t="shared" si="7"/>
        <v>#DIV/0!</v>
      </c>
      <c r="H22" s="31" t="e">
        <f t="shared" si="7"/>
        <v>#DIV/0!</v>
      </c>
      <c r="I22" s="31" t="e">
        <f t="shared" ref="I22:J22" si="8">I9/I$17</f>
        <v>#DIV/0!</v>
      </c>
      <c r="J22" s="31" t="e">
        <f t="shared" si="8"/>
        <v>#DIV/0!</v>
      </c>
      <c r="K22" s="31" t="e">
        <f t="shared" ref="K22:L22" si="9">K9/K$17</f>
        <v>#DIV/0!</v>
      </c>
      <c r="L22" s="31" t="e">
        <f t="shared" si="9"/>
        <v>#DIV/0!</v>
      </c>
      <c r="M22" s="31" t="e">
        <f t="shared" ref="M22" si="10">M9/M$17</f>
        <v>#DIV/0!</v>
      </c>
      <c r="N22" s="31" t="e">
        <f>N9/N$17</f>
        <v>#DIV/0!</v>
      </c>
      <c r="O22" s="31" t="e">
        <f>O9/O$17</f>
        <v>#DIV/0!</v>
      </c>
      <c r="P22" s="31" t="e">
        <f>P9/P$17</f>
        <v>#DIV/0!</v>
      </c>
      <c r="Q22" s="31" t="e">
        <f>Q9/Q$17</f>
        <v>#DIV/0!</v>
      </c>
      <c r="S22" s="5" t="s">
        <v>11</v>
      </c>
      <c r="T22" s="31" t="e">
        <f t="shared" ref="T22:U29" si="11">T9/T$17</f>
        <v>#DIV/0!</v>
      </c>
      <c r="U22" s="31" t="e">
        <f t="shared" si="11"/>
        <v>#DIV/0!</v>
      </c>
      <c r="V22" s="31" t="e">
        <f>V9/V$17</f>
        <v>#DIV/0!</v>
      </c>
      <c r="W22" s="210"/>
      <c r="X22" s="210"/>
    </row>
    <row r="23" spans="2:24" ht="13.2" customHeight="1">
      <c r="B23" s="5" t="s">
        <v>3</v>
      </c>
      <c r="C23" s="31" t="e">
        <f t="shared" ref="C23:G29" si="12">C10/C$17</f>
        <v>#DIV/0!</v>
      </c>
      <c r="D23" s="31" t="e">
        <f t="shared" si="12"/>
        <v>#DIV/0!</v>
      </c>
      <c r="E23" s="31" t="e">
        <f t="shared" si="12"/>
        <v>#DIV/0!</v>
      </c>
      <c r="F23" s="140" t="e">
        <f t="shared" si="12"/>
        <v>#DIV/0!</v>
      </c>
      <c r="G23" s="31" t="e">
        <f t="shared" si="12"/>
        <v>#DIV/0!</v>
      </c>
      <c r="H23" s="140" t="e">
        <f t="shared" ref="H23:I23" si="13">H10/H$17</f>
        <v>#DIV/0!</v>
      </c>
      <c r="I23" s="31" t="e">
        <f t="shared" si="13"/>
        <v>#DIV/0!</v>
      </c>
      <c r="J23" s="31" t="e">
        <f t="shared" ref="J23:K23" si="14">J10/J$17</f>
        <v>#DIV/0!</v>
      </c>
      <c r="K23" s="31" t="e">
        <f t="shared" si="14"/>
        <v>#DIV/0!</v>
      </c>
      <c r="L23" s="31" t="e">
        <f t="shared" ref="L23:M23" si="15">L10/L$17</f>
        <v>#DIV/0!</v>
      </c>
      <c r="M23" s="31" t="e">
        <f t="shared" si="15"/>
        <v>#DIV/0!</v>
      </c>
      <c r="N23" s="31" t="e">
        <f t="shared" ref="N23:O23" si="16">N10/N$17</f>
        <v>#DIV/0!</v>
      </c>
      <c r="O23" s="31" t="e">
        <f t="shared" si="16"/>
        <v>#DIV/0!</v>
      </c>
      <c r="P23" s="31" t="e">
        <f t="shared" ref="P23:Q23" si="17">P10/P$17</f>
        <v>#DIV/0!</v>
      </c>
      <c r="Q23" s="31" t="e">
        <f t="shared" si="17"/>
        <v>#DIV/0!</v>
      </c>
      <c r="S23" s="5" t="s">
        <v>3</v>
      </c>
      <c r="T23" s="140" t="e">
        <f t="shared" si="11"/>
        <v>#DIV/0!</v>
      </c>
      <c r="U23" s="31" t="e">
        <f t="shared" si="11"/>
        <v>#DIV/0!</v>
      </c>
      <c r="V23" s="31" t="e">
        <f t="shared" ref="V23" si="18">V10/V$17</f>
        <v>#DIV/0!</v>
      </c>
      <c r="W23" s="210"/>
      <c r="X23" s="210"/>
    </row>
    <row r="24" spans="2:24" ht="13.2" customHeight="1">
      <c r="B24" s="5" t="s">
        <v>17</v>
      </c>
      <c r="C24" s="31" t="e">
        <f t="shared" si="12"/>
        <v>#DIV/0!</v>
      </c>
      <c r="D24" s="31" t="e">
        <f t="shared" si="12"/>
        <v>#DIV/0!</v>
      </c>
      <c r="E24" s="31" t="e">
        <f t="shared" si="12"/>
        <v>#DIV/0!</v>
      </c>
      <c r="F24" s="31" t="e">
        <f t="shared" si="12"/>
        <v>#DIV/0!</v>
      </c>
      <c r="G24" s="31" t="e">
        <f t="shared" si="12"/>
        <v>#DIV/0!</v>
      </c>
      <c r="H24" s="31" t="e">
        <f t="shared" ref="H24:I24" si="19">H11/H$17</f>
        <v>#DIV/0!</v>
      </c>
      <c r="I24" s="31" t="e">
        <f t="shared" si="19"/>
        <v>#DIV/0!</v>
      </c>
      <c r="J24" s="31" t="e">
        <f t="shared" ref="J24:K24" si="20">J11/J$17</f>
        <v>#DIV/0!</v>
      </c>
      <c r="K24" s="31" t="e">
        <f t="shared" si="20"/>
        <v>#DIV/0!</v>
      </c>
      <c r="L24" s="31" t="e">
        <f t="shared" ref="L24:M24" si="21">L11/L$17</f>
        <v>#DIV/0!</v>
      </c>
      <c r="M24" s="31" t="e">
        <f t="shared" si="21"/>
        <v>#DIV/0!</v>
      </c>
      <c r="N24" s="31" t="e">
        <f t="shared" ref="N24:O24" si="22">N11/N$17</f>
        <v>#DIV/0!</v>
      </c>
      <c r="O24" s="31" t="e">
        <f t="shared" si="22"/>
        <v>#DIV/0!</v>
      </c>
      <c r="P24" s="31" t="e">
        <f t="shared" ref="P24:Q24" si="23">P11/P$17</f>
        <v>#DIV/0!</v>
      </c>
      <c r="Q24" s="31" t="e">
        <f t="shared" si="23"/>
        <v>#DIV/0!</v>
      </c>
      <c r="S24" s="5" t="s">
        <v>17</v>
      </c>
      <c r="T24" s="31" t="e">
        <f t="shared" si="11"/>
        <v>#DIV/0!</v>
      </c>
      <c r="U24" s="31" t="e">
        <f t="shared" si="11"/>
        <v>#DIV/0!</v>
      </c>
      <c r="V24" s="31" t="e">
        <f t="shared" ref="V24" si="24">V11/V$17</f>
        <v>#DIV/0!</v>
      </c>
      <c r="W24" s="210"/>
      <c r="X24" s="210"/>
    </row>
    <row r="25" spans="2:24" ht="13.2" customHeight="1">
      <c r="B25" s="5" t="s">
        <v>2</v>
      </c>
      <c r="C25" s="31" t="e">
        <f t="shared" si="12"/>
        <v>#DIV/0!</v>
      </c>
      <c r="D25" s="31" t="e">
        <f t="shared" si="12"/>
        <v>#DIV/0!</v>
      </c>
      <c r="E25" s="31" t="e">
        <f t="shared" si="12"/>
        <v>#DIV/0!</v>
      </c>
      <c r="F25" s="31" t="e">
        <f t="shared" si="12"/>
        <v>#DIV/0!</v>
      </c>
      <c r="G25" s="31" t="e">
        <f t="shared" si="12"/>
        <v>#DIV/0!</v>
      </c>
      <c r="H25" s="140" t="e">
        <f t="shared" ref="H25:I25" si="25">H12/H$17</f>
        <v>#DIV/0!</v>
      </c>
      <c r="I25" s="31" t="e">
        <f t="shared" si="25"/>
        <v>#DIV/0!</v>
      </c>
      <c r="J25" s="31" t="e">
        <f t="shared" ref="J25:K25" si="26">J12/J$17</f>
        <v>#DIV/0!</v>
      </c>
      <c r="K25" s="31" t="e">
        <f t="shared" si="26"/>
        <v>#DIV/0!</v>
      </c>
      <c r="L25" s="31" t="e">
        <f t="shared" ref="L25:M25" si="27">L12/L$17</f>
        <v>#DIV/0!</v>
      </c>
      <c r="M25" s="31" t="e">
        <f t="shared" si="27"/>
        <v>#DIV/0!</v>
      </c>
      <c r="N25" s="31" t="e">
        <f t="shared" ref="N25:O25" si="28">N12/N$17</f>
        <v>#DIV/0!</v>
      </c>
      <c r="O25" s="31" t="e">
        <f t="shared" si="28"/>
        <v>#DIV/0!</v>
      </c>
      <c r="P25" s="31" t="e">
        <f t="shared" ref="P25:Q25" si="29">P12/P$17</f>
        <v>#DIV/0!</v>
      </c>
      <c r="Q25" s="31" t="e">
        <f t="shared" si="29"/>
        <v>#DIV/0!</v>
      </c>
      <c r="S25" s="5" t="s">
        <v>2</v>
      </c>
      <c r="T25" s="31" t="e">
        <f t="shared" si="11"/>
        <v>#DIV/0!</v>
      </c>
      <c r="U25" s="31" t="e">
        <f t="shared" si="11"/>
        <v>#DIV/0!</v>
      </c>
      <c r="V25" s="31" t="e">
        <f t="shared" ref="V25" si="30">V12/V$17</f>
        <v>#DIV/0!</v>
      </c>
      <c r="W25" s="210"/>
      <c r="X25" s="210"/>
    </row>
    <row r="26" spans="2:24" ht="13.2" customHeight="1">
      <c r="B26" s="5" t="s">
        <v>18</v>
      </c>
      <c r="C26" s="31" t="e">
        <f t="shared" si="12"/>
        <v>#DIV/0!</v>
      </c>
      <c r="D26" s="31" t="e">
        <f t="shared" si="12"/>
        <v>#DIV/0!</v>
      </c>
      <c r="E26" s="31" t="e">
        <f t="shared" si="12"/>
        <v>#DIV/0!</v>
      </c>
      <c r="F26" s="31" t="e">
        <f t="shared" si="12"/>
        <v>#DIV/0!</v>
      </c>
      <c r="G26" s="31" t="e">
        <f t="shared" si="12"/>
        <v>#DIV/0!</v>
      </c>
      <c r="H26" s="31" t="e">
        <f t="shared" ref="H26:I26" si="31">H13/H$17</f>
        <v>#DIV/0!</v>
      </c>
      <c r="I26" s="31" t="e">
        <f t="shared" si="31"/>
        <v>#DIV/0!</v>
      </c>
      <c r="J26" s="31" t="e">
        <f t="shared" ref="J26:K26" si="32">J13/J$17</f>
        <v>#DIV/0!</v>
      </c>
      <c r="K26" s="31" t="e">
        <f t="shared" si="32"/>
        <v>#DIV/0!</v>
      </c>
      <c r="L26" s="31" t="e">
        <f t="shared" ref="L26:M26" si="33">L13/L$17</f>
        <v>#DIV/0!</v>
      </c>
      <c r="M26" s="31" t="e">
        <f t="shared" si="33"/>
        <v>#DIV/0!</v>
      </c>
      <c r="N26" s="31" t="e">
        <f t="shared" ref="N26:O26" si="34">N13/N$17</f>
        <v>#DIV/0!</v>
      </c>
      <c r="O26" s="31" t="e">
        <f t="shared" si="34"/>
        <v>#DIV/0!</v>
      </c>
      <c r="P26" s="31" t="e">
        <f t="shared" ref="P26:Q26" si="35">P13/P$17</f>
        <v>#DIV/0!</v>
      </c>
      <c r="Q26" s="31" t="e">
        <f t="shared" si="35"/>
        <v>#DIV/0!</v>
      </c>
      <c r="S26" s="5" t="s">
        <v>18</v>
      </c>
      <c r="T26" s="31" t="e">
        <f t="shared" si="11"/>
        <v>#DIV/0!</v>
      </c>
      <c r="U26" s="31" t="e">
        <f t="shared" si="11"/>
        <v>#DIV/0!</v>
      </c>
      <c r="V26" s="31" t="e">
        <f t="shared" ref="V26" si="36">V13/V$17</f>
        <v>#DIV/0!</v>
      </c>
      <c r="W26" s="210"/>
      <c r="X26" s="210"/>
    </row>
    <row r="27" spans="2:24" ht="13.2" customHeight="1">
      <c r="B27" s="5" t="s">
        <v>22</v>
      </c>
      <c r="C27" s="31" t="e">
        <f t="shared" si="12"/>
        <v>#DIV/0!</v>
      </c>
      <c r="D27" s="31" t="e">
        <f t="shared" si="12"/>
        <v>#DIV/0!</v>
      </c>
      <c r="E27" s="31" t="e">
        <f t="shared" si="12"/>
        <v>#DIV/0!</v>
      </c>
      <c r="F27" s="31" t="e">
        <f t="shared" si="12"/>
        <v>#DIV/0!</v>
      </c>
      <c r="G27" s="31" t="e">
        <f t="shared" si="12"/>
        <v>#DIV/0!</v>
      </c>
      <c r="H27" s="31" t="e">
        <f t="shared" ref="H27:I27" si="37">H14/H$17</f>
        <v>#DIV/0!</v>
      </c>
      <c r="I27" s="31" t="e">
        <f t="shared" si="37"/>
        <v>#DIV/0!</v>
      </c>
      <c r="J27" s="31" t="e">
        <f t="shared" ref="J27:K27" si="38">J14/J$17</f>
        <v>#DIV/0!</v>
      </c>
      <c r="K27" s="31" t="e">
        <f t="shared" si="38"/>
        <v>#DIV/0!</v>
      </c>
      <c r="L27" s="31" t="e">
        <f t="shared" ref="L27:M27" si="39">L14/L$17</f>
        <v>#DIV/0!</v>
      </c>
      <c r="M27" s="31" t="e">
        <f t="shared" si="39"/>
        <v>#DIV/0!</v>
      </c>
      <c r="N27" s="31" t="e">
        <f t="shared" ref="N27:O27" si="40">N14/N$17</f>
        <v>#DIV/0!</v>
      </c>
      <c r="O27" s="31" t="e">
        <f t="shared" si="40"/>
        <v>#DIV/0!</v>
      </c>
      <c r="P27" s="31" t="e">
        <f t="shared" ref="P27:Q27" si="41">P14/P$17</f>
        <v>#DIV/0!</v>
      </c>
      <c r="Q27" s="31" t="e">
        <f t="shared" si="41"/>
        <v>#DIV/0!</v>
      </c>
      <c r="S27" s="5" t="s">
        <v>22</v>
      </c>
      <c r="T27" s="31" t="e">
        <f t="shared" si="11"/>
        <v>#DIV/0!</v>
      </c>
      <c r="U27" s="31" t="e">
        <f t="shared" si="11"/>
        <v>#DIV/0!</v>
      </c>
      <c r="V27" s="31" t="e">
        <f t="shared" ref="V27" si="42">V14/V$17</f>
        <v>#DIV/0!</v>
      </c>
      <c r="W27" s="210"/>
      <c r="X27" s="210"/>
    </row>
    <row r="28" spans="2:24" ht="13.2" customHeight="1">
      <c r="B28" s="5" t="s">
        <v>27</v>
      </c>
      <c r="C28" s="31" t="e">
        <f t="shared" si="12"/>
        <v>#DIV/0!</v>
      </c>
      <c r="D28" s="31" t="e">
        <f t="shared" si="12"/>
        <v>#DIV/0!</v>
      </c>
      <c r="E28" s="31" t="e">
        <f t="shared" si="12"/>
        <v>#DIV/0!</v>
      </c>
      <c r="F28" s="31" t="e">
        <f t="shared" si="12"/>
        <v>#DIV/0!</v>
      </c>
      <c r="G28" s="31" t="e">
        <f t="shared" si="12"/>
        <v>#DIV/0!</v>
      </c>
      <c r="H28" s="31" t="e">
        <f t="shared" ref="H28:I28" si="43">H15/H$17</f>
        <v>#DIV/0!</v>
      </c>
      <c r="I28" s="31" t="e">
        <f t="shared" si="43"/>
        <v>#DIV/0!</v>
      </c>
      <c r="J28" s="31" t="e">
        <f t="shared" ref="J28:K28" si="44">J15/J$17</f>
        <v>#DIV/0!</v>
      </c>
      <c r="K28" s="31" t="e">
        <f t="shared" si="44"/>
        <v>#DIV/0!</v>
      </c>
      <c r="L28" s="31" t="e">
        <f t="shared" ref="L28:M28" si="45">L15/L$17</f>
        <v>#DIV/0!</v>
      </c>
      <c r="M28" s="31" t="e">
        <f t="shared" si="45"/>
        <v>#DIV/0!</v>
      </c>
      <c r="N28" s="31" t="e">
        <f t="shared" ref="N28:O28" si="46">N15/N$17</f>
        <v>#DIV/0!</v>
      </c>
      <c r="O28" s="31" t="e">
        <f t="shared" si="46"/>
        <v>#DIV/0!</v>
      </c>
      <c r="P28" s="31" t="e">
        <f t="shared" ref="P28:Q28" si="47">P15/P$17</f>
        <v>#DIV/0!</v>
      </c>
      <c r="Q28" s="31" t="e">
        <f t="shared" si="47"/>
        <v>#DIV/0!</v>
      </c>
      <c r="S28" s="5" t="s">
        <v>27</v>
      </c>
      <c r="T28" s="31" t="e">
        <f t="shared" si="11"/>
        <v>#DIV/0!</v>
      </c>
      <c r="U28" s="31" t="e">
        <f t="shared" si="11"/>
        <v>#DIV/0!</v>
      </c>
      <c r="V28" s="31" t="e">
        <f t="shared" ref="V28" si="48">V15/V$17</f>
        <v>#DIV/0!</v>
      </c>
      <c r="W28" s="210"/>
      <c r="X28" s="210"/>
    </row>
    <row r="29" spans="2:24" ht="13.2" customHeight="1">
      <c r="B29" s="5" t="s">
        <v>82</v>
      </c>
      <c r="C29" s="140" t="e">
        <f t="shared" si="12"/>
        <v>#DIV/0!</v>
      </c>
      <c r="D29" s="140" t="e">
        <f t="shared" si="12"/>
        <v>#DIV/0!</v>
      </c>
      <c r="E29" s="140" t="e">
        <f t="shared" si="12"/>
        <v>#DIV/0!</v>
      </c>
      <c r="F29" s="140" t="e">
        <f t="shared" si="12"/>
        <v>#DIV/0!</v>
      </c>
      <c r="G29" s="140" t="e">
        <f t="shared" si="12"/>
        <v>#DIV/0!</v>
      </c>
      <c r="H29" s="140" t="e">
        <f t="shared" ref="H29:I29" si="49">H16/H$17</f>
        <v>#DIV/0!</v>
      </c>
      <c r="I29" s="140" t="e">
        <f t="shared" si="49"/>
        <v>#DIV/0!</v>
      </c>
      <c r="J29" s="140" t="e">
        <f t="shared" ref="J29:K29" si="50">J16/J$17</f>
        <v>#DIV/0!</v>
      </c>
      <c r="K29" s="140" t="e">
        <f t="shared" si="50"/>
        <v>#DIV/0!</v>
      </c>
      <c r="L29" s="140" t="e">
        <f t="shared" ref="L29:M29" si="51">L16/L$17</f>
        <v>#DIV/0!</v>
      </c>
      <c r="M29" s="140" t="e">
        <f t="shared" si="51"/>
        <v>#DIV/0!</v>
      </c>
      <c r="N29" s="140" t="e">
        <f t="shared" ref="N29:O29" si="52">N16/N$17</f>
        <v>#DIV/0!</v>
      </c>
      <c r="O29" s="140" t="e">
        <f t="shared" si="52"/>
        <v>#DIV/0!</v>
      </c>
      <c r="P29" s="140" t="e">
        <f t="shared" ref="P29:Q29" si="53">P16/P$17</f>
        <v>#DIV/0!</v>
      </c>
      <c r="Q29" s="140" t="e">
        <f t="shared" si="53"/>
        <v>#DIV/0!</v>
      </c>
      <c r="S29" s="5" t="s">
        <v>82</v>
      </c>
      <c r="T29" s="140" t="e">
        <f t="shared" si="11"/>
        <v>#DIV/0!</v>
      </c>
      <c r="U29" s="140" t="e">
        <f t="shared" si="11"/>
        <v>#DIV/0!</v>
      </c>
      <c r="V29" s="140" t="e">
        <f t="shared" ref="V29" si="54">V16/V$17</f>
        <v>#DIV/0!</v>
      </c>
      <c r="W29" s="210"/>
      <c r="X29" s="210"/>
    </row>
    <row r="30" spans="2:24" ht="13.2" customHeight="1">
      <c r="B30" s="5" t="s">
        <v>69</v>
      </c>
      <c r="C30" s="31" t="e">
        <f>SUM(C22:C29)</f>
        <v>#DIV/0!</v>
      </c>
      <c r="D30" s="31" t="e">
        <f t="shared" ref="D30:K30" si="55">SUM(D22:D29)</f>
        <v>#DIV/0!</v>
      </c>
      <c r="E30" s="31" t="e">
        <f t="shared" si="55"/>
        <v>#DIV/0!</v>
      </c>
      <c r="F30" s="31" t="e">
        <f t="shared" si="55"/>
        <v>#DIV/0!</v>
      </c>
      <c r="G30" s="31" t="e">
        <f t="shared" si="55"/>
        <v>#DIV/0!</v>
      </c>
      <c r="H30" s="31" t="e">
        <f t="shared" si="55"/>
        <v>#DIV/0!</v>
      </c>
      <c r="I30" s="31" t="e">
        <f t="shared" si="55"/>
        <v>#DIV/0!</v>
      </c>
      <c r="J30" s="31" t="e">
        <f t="shared" si="55"/>
        <v>#DIV/0!</v>
      </c>
      <c r="K30" s="31" t="e">
        <f t="shared" si="55"/>
        <v>#DIV/0!</v>
      </c>
      <c r="L30" s="31" t="e">
        <f t="shared" ref="L30:M30" si="56">SUM(L22:L29)</f>
        <v>#DIV/0!</v>
      </c>
      <c r="M30" s="31" t="e">
        <f t="shared" si="56"/>
        <v>#DIV/0!</v>
      </c>
      <c r="N30" s="31" t="e">
        <f t="shared" ref="N30:O30" si="57">SUM(N22:N29)</f>
        <v>#DIV/0!</v>
      </c>
      <c r="O30" s="31" t="e">
        <f t="shared" si="57"/>
        <v>#DIV/0!</v>
      </c>
      <c r="P30" s="31" t="e">
        <f t="shared" ref="P30:Q30" si="58">SUM(P22:P29)</f>
        <v>#DIV/0!</v>
      </c>
      <c r="Q30" s="31" t="e">
        <f t="shared" si="58"/>
        <v>#DIV/0!</v>
      </c>
      <c r="S30" s="5" t="s">
        <v>69</v>
      </c>
      <c r="T30" s="32" t="e">
        <f>SUM(T22:T29)</f>
        <v>#DIV/0!</v>
      </c>
      <c r="U30" s="32" t="e">
        <f>SUM(U22:U29)</f>
        <v>#DIV/0!</v>
      </c>
      <c r="V30" s="32" t="e">
        <f t="shared" ref="V30" si="59">SUM(V22:V29)</f>
        <v>#DIV/0!</v>
      </c>
      <c r="W30" s="208"/>
      <c r="X30" s="208"/>
    </row>
    <row r="31" spans="2:24" ht="13.2" customHeight="1">
      <c r="C31" s="67"/>
      <c r="D31" s="68"/>
      <c r="E31" s="68"/>
      <c r="F31" s="67"/>
      <c r="G31" s="67"/>
      <c r="H31" s="69"/>
      <c r="I31" s="22"/>
      <c r="J31" s="22"/>
      <c r="K31" s="22"/>
      <c r="L31" s="69"/>
      <c r="M31" s="69"/>
      <c r="N31" s="69"/>
      <c r="O31" s="69"/>
      <c r="P31" s="69"/>
      <c r="Q31" s="69"/>
      <c r="T31" s="68"/>
      <c r="U31" s="69"/>
      <c r="V31" s="69"/>
      <c r="W31" s="69"/>
      <c r="X31" s="69"/>
    </row>
    <row r="32" spans="2:24" ht="13.2" customHeight="1">
      <c r="C32" s="67"/>
      <c r="D32" s="68"/>
      <c r="E32" s="68"/>
      <c r="F32" s="67"/>
      <c r="G32" s="67"/>
      <c r="H32" s="69"/>
      <c r="I32" s="69"/>
      <c r="J32" s="69"/>
      <c r="K32" s="69"/>
      <c r="L32" s="69"/>
      <c r="M32" s="69"/>
      <c r="N32" s="69"/>
      <c r="O32" s="69"/>
      <c r="P32" s="69"/>
      <c r="Q32" s="69"/>
      <c r="T32" s="68"/>
      <c r="U32" s="69"/>
      <c r="V32" s="69"/>
      <c r="W32" s="69"/>
      <c r="X32" s="69"/>
    </row>
    <row r="33" spans="3:24" ht="13.2" customHeight="1">
      <c r="C33" s="67"/>
      <c r="D33" s="68"/>
      <c r="E33" s="68"/>
      <c r="F33" s="67"/>
      <c r="G33" s="67"/>
      <c r="H33" s="69"/>
      <c r="I33" s="69"/>
      <c r="J33" s="69"/>
      <c r="K33" s="69"/>
      <c r="L33" s="69"/>
      <c r="M33" s="69"/>
      <c r="N33" s="69"/>
      <c r="O33" s="69"/>
      <c r="P33" s="69"/>
      <c r="Q33" s="69"/>
      <c r="T33" s="68"/>
      <c r="U33" s="69"/>
      <c r="V33" s="69"/>
      <c r="W33" s="69"/>
      <c r="X33" s="69"/>
    </row>
    <row r="34" spans="3:24" ht="13.2" customHeight="1">
      <c r="C34" s="67"/>
      <c r="D34" s="68"/>
      <c r="E34" s="68"/>
      <c r="F34" s="67"/>
      <c r="G34" s="67"/>
      <c r="H34" s="69"/>
      <c r="I34" s="69"/>
      <c r="J34" s="69"/>
      <c r="K34" s="69"/>
      <c r="L34" s="69"/>
      <c r="M34" s="69"/>
      <c r="N34" s="69"/>
      <c r="O34" s="69"/>
      <c r="P34" s="69"/>
      <c r="Q34" s="69"/>
      <c r="T34" s="68"/>
      <c r="U34" s="69"/>
      <c r="V34" s="69"/>
      <c r="W34" s="69"/>
      <c r="X34" s="69"/>
    </row>
    <row r="35" spans="3:24" ht="13.2" customHeight="1">
      <c r="C35" s="67"/>
      <c r="D35" s="68"/>
      <c r="E35" s="68"/>
      <c r="F35" s="67"/>
      <c r="G35" s="67"/>
      <c r="H35" s="69"/>
      <c r="I35" s="69"/>
      <c r="J35" s="69"/>
      <c r="K35" s="69"/>
      <c r="L35" s="69"/>
      <c r="M35" s="69"/>
      <c r="N35" s="69"/>
      <c r="O35" s="69"/>
      <c r="P35" s="69"/>
      <c r="Q35" s="69"/>
      <c r="T35" s="68"/>
      <c r="U35" s="69"/>
      <c r="V35" s="69"/>
      <c r="W35" s="69"/>
      <c r="X35" s="69"/>
    </row>
    <row r="36" spans="3:24" ht="13.2" customHeight="1">
      <c r="C36" s="67"/>
      <c r="D36" s="68"/>
      <c r="E36" s="68"/>
      <c r="F36" s="67"/>
      <c r="G36" s="67"/>
      <c r="H36" s="69"/>
      <c r="I36" s="69"/>
      <c r="J36" s="69"/>
      <c r="K36" s="69"/>
      <c r="L36" s="69"/>
      <c r="M36" s="69"/>
      <c r="N36" s="69"/>
      <c r="O36" s="69"/>
      <c r="P36" s="69"/>
      <c r="Q36" s="69"/>
      <c r="T36" s="68"/>
      <c r="U36" s="69"/>
      <c r="V36" s="69"/>
      <c r="W36" s="69"/>
      <c r="X36" s="69"/>
    </row>
    <row r="37" spans="3:24" ht="13.2" customHeight="1">
      <c r="C37" s="67"/>
      <c r="D37" s="68"/>
      <c r="E37" s="68"/>
      <c r="F37" s="67"/>
      <c r="G37" s="67"/>
      <c r="H37" s="69"/>
      <c r="I37" s="69"/>
      <c r="J37" s="69"/>
      <c r="K37" s="69"/>
      <c r="L37" s="69"/>
      <c r="M37" s="69"/>
      <c r="N37" s="69"/>
      <c r="O37" s="69"/>
      <c r="P37" s="69"/>
      <c r="Q37" s="69"/>
      <c r="T37" s="68"/>
      <c r="U37" s="69"/>
      <c r="V37" s="69"/>
      <c r="W37" s="69"/>
      <c r="X37" s="69"/>
    </row>
    <row r="38" spans="3:24" ht="13.2" customHeight="1">
      <c r="C38" s="67"/>
      <c r="D38" s="68"/>
      <c r="E38" s="68"/>
      <c r="F38" s="67"/>
      <c r="G38" s="67"/>
      <c r="H38" s="69"/>
      <c r="I38" s="69"/>
      <c r="J38" s="69"/>
      <c r="K38" s="69"/>
      <c r="L38" s="69"/>
      <c r="M38" s="69"/>
      <c r="N38" s="69"/>
      <c r="O38" s="69"/>
      <c r="P38" s="69"/>
      <c r="Q38" s="69"/>
      <c r="T38" s="68"/>
      <c r="U38" s="69"/>
      <c r="V38" s="69"/>
      <c r="W38" s="69"/>
      <c r="X38" s="69"/>
    </row>
    <row r="39" spans="3:24" ht="13.2" customHeight="1">
      <c r="C39" s="67"/>
      <c r="D39" s="68"/>
      <c r="E39" s="68"/>
      <c r="F39" s="67"/>
      <c r="G39" s="67"/>
      <c r="H39" s="69"/>
      <c r="I39" s="69"/>
      <c r="J39" s="69"/>
      <c r="K39" s="69"/>
      <c r="L39" s="69"/>
      <c r="M39" s="69"/>
      <c r="N39" s="69"/>
      <c r="O39" s="69"/>
      <c r="P39" s="69"/>
      <c r="Q39" s="69"/>
      <c r="T39" s="68"/>
      <c r="U39" s="69"/>
      <c r="V39" s="69"/>
      <c r="W39" s="69"/>
      <c r="X39" s="69"/>
    </row>
    <row r="40" spans="3:24" ht="13.2" customHeight="1">
      <c r="C40" s="67"/>
      <c r="D40" s="68"/>
      <c r="E40" s="68"/>
      <c r="F40" s="67"/>
      <c r="G40" s="67"/>
      <c r="H40" s="69"/>
      <c r="I40" s="69"/>
      <c r="J40" s="69"/>
      <c r="K40" s="69"/>
      <c r="L40" s="69"/>
      <c r="M40" s="69"/>
      <c r="N40" s="69"/>
      <c r="O40" s="69"/>
      <c r="P40" s="69"/>
      <c r="Q40" s="69"/>
      <c r="T40" s="68"/>
      <c r="U40" s="69"/>
      <c r="V40" s="69"/>
      <c r="W40" s="69"/>
      <c r="X40" s="69"/>
    </row>
    <row r="41" spans="3:24" ht="13.2" customHeight="1">
      <c r="C41" s="67"/>
      <c r="D41" s="68"/>
      <c r="E41" s="68"/>
      <c r="F41" s="67"/>
      <c r="G41" s="67"/>
      <c r="H41" s="69"/>
      <c r="I41" s="69"/>
      <c r="J41" s="69"/>
      <c r="K41" s="69"/>
      <c r="L41" s="69"/>
      <c r="M41" s="69"/>
      <c r="N41" s="69"/>
      <c r="O41" s="69"/>
      <c r="P41" s="69"/>
      <c r="Q41" s="69"/>
      <c r="T41" s="68"/>
      <c r="U41" s="69"/>
      <c r="V41" s="69"/>
      <c r="W41" s="69"/>
      <c r="X41" s="69"/>
    </row>
    <row r="42" spans="3:24" ht="13.2" customHeight="1">
      <c r="C42" s="67"/>
      <c r="D42" s="68"/>
      <c r="E42" s="68"/>
      <c r="F42" s="67"/>
      <c r="G42" s="67"/>
      <c r="H42" s="69"/>
      <c r="I42" s="69"/>
      <c r="J42" s="69"/>
      <c r="K42" s="69"/>
      <c r="L42" s="69"/>
      <c r="M42" s="69"/>
      <c r="N42" s="69"/>
      <c r="O42" s="69"/>
      <c r="P42" s="69"/>
      <c r="Q42" s="69"/>
      <c r="T42" s="68"/>
      <c r="U42" s="69"/>
      <c r="V42" s="69"/>
      <c r="W42" s="69"/>
      <c r="X42" s="69"/>
    </row>
    <row r="43" spans="3:24" ht="13.2" customHeight="1">
      <c r="C43" s="67"/>
      <c r="D43" s="68"/>
      <c r="E43" s="68"/>
      <c r="F43" s="67"/>
      <c r="G43" s="67"/>
      <c r="H43" s="69"/>
      <c r="I43" s="69"/>
      <c r="J43" s="69"/>
      <c r="K43" s="69"/>
      <c r="L43" s="69"/>
      <c r="M43" s="69"/>
      <c r="N43" s="69"/>
      <c r="O43" s="69"/>
      <c r="P43" s="69"/>
      <c r="Q43" s="69"/>
      <c r="T43" s="68"/>
      <c r="U43" s="69"/>
      <c r="V43" s="69"/>
      <c r="W43" s="69"/>
      <c r="X43" s="69"/>
    </row>
    <row r="44" spans="3:24" ht="13.2" customHeight="1">
      <c r="C44" s="67"/>
      <c r="D44" s="68"/>
      <c r="E44" s="68"/>
      <c r="F44" s="67"/>
      <c r="G44" s="67"/>
      <c r="H44" s="69"/>
      <c r="I44" s="69"/>
      <c r="J44" s="69"/>
      <c r="K44" s="69"/>
      <c r="L44" s="69"/>
      <c r="M44" s="69"/>
      <c r="N44" s="69"/>
      <c r="O44" s="69"/>
      <c r="P44" s="69"/>
      <c r="Q44" s="69"/>
      <c r="T44" s="68"/>
      <c r="U44" s="69"/>
      <c r="V44" s="69"/>
      <c r="W44" s="69"/>
      <c r="X44" s="69"/>
    </row>
    <row r="45" spans="3:24" ht="13.2" customHeight="1">
      <c r="C45" s="67"/>
      <c r="D45" s="68"/>
      <c r="E45" s="68"/>
      <c r="F45" s="67"/>
      <c r="G45" s="67"/>
      <c r="H45" s="69"/>
      <c r="I45" s="69"/>
      <c r="J45" s="69"/>
      <c r="K45" s="69"/>
      <c r="L45" s="69"/>
      <c r="M45" s="69"/>
      <c r="N45" s="69"/>
      <c r="O45" s="69"/>
      <c r="P45" s="69"/>
      <c r="Q45" s="69"/>
      <c r="T45" s="68"/>
      <c r="U45" s="69"/>
      <c r="V45" s="69"/>
      <c r="W45" s="69"/>
      <c r="X45" s="69"/>
    </row>
    <row r="46" spans="3:24" ht="13.2" customHeight="1">
      <c r="C46" s="67"/>
      <c r="D46" s="68"/>
      <c r="E46" s="68"/>
      <c r="F46" s="67"/>
      <c r="G46" s="67"/>
      <c r="H46" s="69"/>
      <c r="I46" s="69"/>
      <c r="J46" s="69"/>
      <c r="K46" s="69"/>
      <c r="L46" s="69"/>
      <c r="M46" s="69"/>
      <c r="N46" s="69"/>
      <c r="O46" s="69"/>
      <c r="P46" s="69"/>
      <c r="Q46" s="69"/>
      <c r="T46" s="68"/>
      <c r="U46" s="69"/>
      <c r="V46" s="69"/>
      <c r="W46" s="69"/>
      <c r="X46" s="69"/>
    </row>
    <row r="47" spans="3:24" ht="13.2" customHeight="1">
      <c r="C47" s="67"/>
      <c r="D47" s="68"/>
      <c r="E47" s="68"/>
      <c r="F47" s="67"/>
      <c r="G47" s="67"/>
      <c r="H47" s="69"/>
      <c r="I47" s="69"/>
      <c r="J47" s="69"/>
      <c r="K47" s="69"/>
      <c r="L47" s="69"/>
      <c r="M47" s="69"/>
      <c r="N47" s="69"/>
      <c r="O47" s="69"/>
      <c r="P47" s="69"/>
      <c r="Q47" s="69"/>
      <c r="T47" s="68"/>
      <c r="U47" s="69"/>
      <c r="V47" s="69"/>
      <c r="W47" s="69"/>
      <c r="X47" s="69"/>
    </row>
    <row r="48" spans="3:24" ht="13.2" customHeight="1">
      <c r="C48" s="67"/>
      <c r="D48" s="68"/>
      <c r="E48" s="68"/>
      <c r="F48" s="67"/>
      <c r="G48" s="67"/>
      <c r="H48" s="69"/>
      <c r="I48" s="69"/>
      <c r="J48" s="69"/>
      <c r="K48" s="69"/>
      <c r="L48" s="69"/>
      <c r="M48" s="69"/>
      <c r="N48" s="69"/>
      <c r="O48" s="69"/>
      <c r="P48" s="69"/>
      <c r="Q48" s="69"/>
      <c r="T48" s="68"/>
      <c r="U48" s="69"/>
      <c r="V48" s="69"/>
      <c r="W48" s="69"/>
      <c r="X48" s="69"/>
    </row>
    <row r="49" spans="2:24" ht="13.2" customHeight="1">
      <c r="C49" s="22"/>
      <c r="D49" s="22"/>
      <c r="E49" s="22"/>
      <c r="F49" s="22"/>
      <c r="G49" s="22"/>
      <c r="H49" s="22"/>
      <c r="L49" s="22"/>
      <c r="M49" s="22"/>
      <c r="N49" s="22"/>
      <c r="O49" s="22"/>
      <c r="P49" s="22"/>
      <c r="Q49" s="22"/>
      <c r="T49" s="22"/>
      <c r="U49" s="22"/>
      <c r="V49" s="22"/>
      <c r="W49" s="22"/>
      <c r="X49" s="22"/>
    </row>
    <row r="50" spans="2:24" ht="13.2" customHeight="1">
      <c r="C50" s="22"/>
      <c r="D50" s="22"/>
      <c r="E50" s="22"/>
      <c r="F50" s="22"/>
      <c r="G50" s="22"/>
      <c r="H50" s="22"/>
      <c r="I50" s="22"/>
      <c r="J50" s="22"/>
      <c r="K50" s="22"/>
      <c r="L50" s="22"/>
      <c r="M50" s="22"/>
      <c r="N50" s="22"/>
      <c r="O50" s="22"/>
      <c r="P50" s="22"/>
      <c r="Q50" s="22"/>
      <c r="T50" s="22"/>
      <c r="U50" s="22"/>
      <c r="V50" s="22"/>
      <c r="W50" s="22"/>
      <c r="X50" s="22"/>
    </row>
    <row r="51" spans="2:24" ht="15" customHeight="1">
      <c r="B51" s="25" t="s">
        <v>214</v>
      </c>
      <c r="S51" s="25" t="s">
        <v>215</v>
      </c>
    </row>
    <row r="52" spans="2:24" ht="13.2" customHeight="1">
      <c r="B52" s="33" t="str">
        <f t="shared" ref="B52:L52" si="60">B8</f>
        <v>Vendor</v>
      </c>
      <c r="C52" s="24" t="str">
        <f t="shared" si="60"/>
        <v>1Q19</v>
      </c>
      <c r="D52" s="24" t="str">
        <f t="shared" si="60"/>
        <v>2Q19</v>
      </c>
      <c r="E52" s="24" t="str">
        <f t="shared" si="60"/>
        <v>3Q19</v>
      </c>
      <c r="F52" s="24" t="str">
        <f t="shared" si="60"/>
        <v>4Q19</v>
      </c>
      <c r="G52" s="24" t="str">
        <f t="shared" si="60"/>
        <v>1Q20</v>
      </c>
      <c r="H52" s="24" t="str">
        <f t="shared" si="60"/>
        <v>2Q20</v>
      </c>
      <c r="I52" s="24" t="str">
        <f t="shared" si="60"/>
        <v>3Q20</v>
      </c>
      <c r="J52" s="24" t="str">
        <f t="shared" si="60"/>
        <v>4Q20</v>
      </c>
      <c r="K52" s="24" t="str">
        <f t="shared" si="60"/>
        <v>1Q21</v>
      </c>
      <c r="L52" s="24" t="str">
        <f t="shared" si="60"/>
        <v>2Q21</v>
      </c>
      <c r="M52" s="24" t="str">
        <f t="shared" ref="M52:N52" si="61">M8</f>
        <v>3Q21</v>
      </c>
      <c r="N52" s="24" t="str">
        <f t="shared" si="61"/>
        <v>4Q21</v>
      </c>
      <c r="O52" s="24" t="str">
        <f t="shared" ref="O52:P52" si="62">O8</f>
        <v>1Q22</v>
      </c>
      <c r="P52" s="24" t="str">
        <f t="shared" si="62"/>
        <v>2Q22</v>
      </c>
      <c r="Q52" s="24" t="str">
        <f t="shared" ref="Q52" si="63">Q8</f>
        <v>3Q22</v>
      </c>
      <c r="S52" s="33" t="str">
        <f>S8</f>
        <v>Vendor</v>
      </c>
      <c r="T52" s="24">
        <f>T8</f>
        <v>2019</v>
      </c>
      <c r="U52" s="24">
        <v>2020</v>
      </c>
      <c r="V52" s="24">
        <v>2021</v>
      </c>
      <c r="W52" s="147"/>
      <c r="X52" s="147"/>
    </row>
    <row r="53" spans="2:24" ht="13.2" customHeight="1">
      <c r="B53" s="5" t="str">
        <f>B9</f>
        <v>Ericsson</v>
      </c>
      <c r="C53" s="124"/>
      <c r="D53" s="124"/>
      <c r="E53" s="124"/>
      <c r="F53" s="124"/>
      <c r="G53" s="124"/>
      <c r="H53" s="124"/>
      <c r="I53" s="124"/>
      <c r="J53" s="124"/>
      <c r="K53" s="124"/>
      <c r="L53" s="124"/>
      <c r="M53" s="124"/>
      <c r="N53" s="124"/>
      <c r="O53" s="124"/>
      <c r="P53" s="124"/>
      <c r="Q53" s="124"/>
      <c r="S53" s="5" t="str">
        <f>S9</f>
        <v>Ericsson</v>
      </c>
      <c r="T53" s="126">
        <f t="shared" ref="T53:T61" si="64">SUM(C53:F53)</f>
        <v>0</v>
      </c>
      <c r="U53" s="126">
        <f t="shared" ref="U53:U61" si="65">SUM(G53:J53)</f>
        <v>0</v>
      </c>
      <c r="V53" s="126">
        <f t="shared" ref="V53:V61" si="66">SUM(K53:N53)</f>
        <v>0</v>
      </c>
      <c r="W53" s="205"/>
      <c r="X53" s="205"/>
    </row>
    <row r="54" spans="2:24" ht="13.2" customHeight="1">
      <c r="B54" s="5" t="str">
        <f>B10</f>
        <v>Fujitsu</v>
      </c>
      <c r="C54" s="124"/>
      <c r="D54" s="124"/>
      <c r="E54" s="124"/>
      <c r="F54" s="124"/>
      <c r="G54" s="130"/>
      <c r="H54" s="124"/>
      <c r="I54" s="124"/>
      <c r="J54" s="124"/>
      <c r="K54" s="124"/>
      <c r="L54" s="124"/>
      <c r="M54" s="124"/>
      <c r="N54" s="124"/>
      <c r="O54" s="124"/>
      <c r="P54" s="124"/>
      <c r="Q54" s="124"/>
      <c r="S54" s="5" t="str">
        <f>S10</f>
        <v>Fujitsu</v>
      </c>
      <c r="T54" s="126">
        <f t="shared" si="64"/>
        <v>0</v>
      </c>
      <c r="U54" s="126">
        <f t="shared" si="65"/>
        <v>0</v>
      </c>
      <c r="V54" s="126">
        <f t="shared" si="66"/>
        <v>0</v>
      </c>
      <c r="W54" s="205"/>
      <c r="X54" s="205"/>
    </row>
    <row r="55" spans="2:24" ht="13.2" customHeight="1">
      <c r="B55" s="5" t="str">
        <f>B11</f>
        <v>Huawei</v>
      </c>
      <c r="C55" s="124"/>
      <c r="D55" s="124"/>
      <c r="E55" s="124"/>
      <c r="F55" s="124"/>
      <c r="G55" s="130"/>
      <c r="H55" s="124"/>
      <c r="I55" s="124"/>
      <c r="J55" s="124"/>
      <c r="K55" s="124"/>
      <c r="L55" s="124"/>
      <c r="M55" s="124"/>
      <c r="N55" s="124"/>
      <c r="O55" s="124"/>
      <c r="P55" s="124"/>
      <c r="Q55" s="124"/>
      <c r="S55" s="5" t="str">
        <f>S11</f>
        <v>Huawei</v>
      </c>
      <c r="T55" s="126">
        <f t="shared" si="64"/>
        <v>0</v>
      </c>
      <c r="U55" s="126">
        <f t="shared" si="65"/>
        <v>0</v>
      </c>
      <c r="V55" s="126">
        <f t="shared" si="66"/>
        <v>0</v>
      </c>
      <c r="W55" s="205"/>
      <c r="X55" s="205"/>
    </row>
    <row r="56" spans="2:24" ht="13.2" customHeight="1">
      <c r="B56" s="5" t="s">
        <v>20</v>
      </c>
      <c r="C56" s="124"/>
      <c r="D56" s="124"/>
      <c r="E56" s="124"/>
      <c r="F56" s="124"/>
      <c r="G56" s="130"/>
      <c r="H56" s="124"/>
      <c r="I56" s="124"/>
      <c r="J56" s="124"/>
      <c r="K56" s="124"/>
      <c r="L56" s="124"/>
      <c r="M56" s="124"/>
      <c r="N56" s="130"/>
      <c r="O56" s="130"/>
      <c r="P56" s="130"/>
      <c r="Q56" s="130"/>
      <c r="S56" s="5" t="s">
        <v>20</v>
      </c>
      <c r="T56" s="126">
        <f t="shared" si="64"/>
        <v>0</v>
      </c>
      <c r="U56" s="126">
        <f t="shared" si="65"/>
        <v>0</v>
      </c>
      <c r="V56" s="126">
        <f t="shared" si="66"/>
        <v>0</v>
      </c>
      <c r="W56" s="205"/>
      <c r="X56" s="205"/>
    </row>
    <row r="57" spans="2:24" ht="13.2" customHeight="1">
      <c r="B57" s="5" t="str">
        <f>B12</f>
        <v>NEC</v>
      </c>
      <c r="C57" s="124"/>
      <c r="D57" s="124"/>
      <c r="E57" s="124"/>
      <c r="F57" s="124"/>
      <c r="G57" s="124"/>
      <c r="H57" s="124"/>
      <c r="I57" s="124"/>
      <c r="J57" s="124"/>
      <c r="K57" s="124"/>
      <c r="L57" s="124"/>
      <c r="M57" s="124"/>
      <c r="N57" s="124"/>
      <c r="O57" s="124"/>
      <c r="P57" s="124"/>
      <c r="Q57" s="124"/>
      <c r="S57" s="5" t="str">
        <f>S12</f>
        <v>NEC</v>
      </c>
      <c r="T57" s="126">
        <f t="shared" si="64"/>
        <v>0</v>
      </c>
      <c r="U57" s="126">
        <f t="shared" si="65"/>
        <v>0</v>
      </c>
      <c r="V57" s="126">
        <f t="shared" si="66"/>
        <v>0</v>
      </c>
      <c r="W57" s="205"/>
      <c r="X57" s="205"/>
    </row>
    <row r="58" spans="2:24" ht="13.2" customHeight="1">
      <c r="B58" s="5" t="str">
        <f>B13</f>
        <v>Nokia</v>
      </c>
      <c r="C58" s="124"/>
      <c r="D58" s="124"/>
      <c r="E58" s="124"/>
      <c r="F58" s="124"/>
      <c r="G58" s="130"/>
      <c r="H58" s="124"/>
      <c r="I58" s="124"/>
      <c r="J58" s="124"/>
      <c r="K58" s="124"/>
      <c r="L58" s="124"/>
      <c r="M58" s="124"/>
      <c r="N58" s="124"/>
      <c r="O58" s="124"/>
      <c r="P58" s="124"/>
      <c r="Q58" s="124"/>
      <c r="S58" s="5" t="str">
        <f>S13</f>
        <v>Nokia</v>
      </c>
      <c r="T58" s="126">
        <f t="shared" si="64"/>
        <v>0</v>
      </c>
      <c r="U58" s="126">
        <f t="shared" si="65"/>
        <v>0</v>
      </c>
      <c r="V58" s="126">
        <f t="shared" si="66"/>
        <v>0</v>
      </c>
      <c r="W58" s="205"/>
      <c r="X58" s="205"/>
    </row>
    <row r="59" spans="2:24" ht="13.2" customHeight="1">
      <c r="B59" s="5" t="str">
        <f>B14</f>
        <v>Samsung</v>
      </c>
      <c r="C59" s="124"/>
      <c r="D59" s="124"/>
      <c r="E59" s="124"/>
      <c r="F59" s="124"/>
      <c r="G59" s="141"/>
      <c r="H59" s="124"/>
      <c r="I59" s="124"/>
      <c r="J59" s="124"/>
      <c r="K59" s="124"/>
      <c r="L59" s="124"/>
      <c r="M59" s="124"/>
      <c r="N59" s="124"/>
      <c r="O59" s="124"/>
      <c r="P59" s="124"/>
      <c r="Q59" s="124"/>
      <c r="S59" s="5" t="str">
        <f>S14</f>
        <v>Samsung</v>
      </c>
      <c r="T59" s="126">
        <f t="shared" si="64"/>
        <v>0</v>
      </c>
      <c r="U59" s="126">
        <f t="shared" si="65"/>
        <v>0</v>
      </c>
      <c r="V59" s="126">
        <f t="shared" si="66"/>
        <v>0</v>
      </c>
      <c r="W59" s="205"/>
      <c r="X59" s="205"/>
    </row>
    <row r="60" spans="2:24" ht="13.2" customHeight="1">
      <c r="B60" s="5" t="str">
        <f>B15</f>
        <v>ZTE</v>
      </c>
      <c r="C60" s="124"/>
      <c r="D60" s="124"/>
      <c r="E60" s="124"/>
      <c r="F60" s="124"/>
      <c r="G60" s="124"/>
      <c r="H60" s="124"/>
      <c r="I60" s="124"/>
      <c r="J60" s="124"/>
      <c r="K60" s="124"/>
      <c r="L60" s="124"/>
      <c r="M60" s="124"/>
      <c r="N60" s="124"/>
      <c r="O60" s="124"/>
      <c r="P60" s="124"/>
      <c r="Q60" s="198"/>
      <c r="R60" s="56"/>
      <c r="S60" s="5" t="str">
        <f>S15</f>
        <v>ZTE</v>
      </c>
      <c r="T60" s="126">
        <f t="shared" si="64"/>
        <v>0</v>
      </c>
      <c r="U60" s="126">
        <f t="shared" si="65"/>
        <v>0</v>
      </c>
      <c r="V60" s="126">
        <f t="shared" si="66"/>
        <v>0</v>
      </c>
      <c r="W60" s="205"/>
      <c r="X60" s="205"/>
    </row>
    <row r="61" spans="2:24" ht="13.2" customHeight="1">
      <c r="B61" s="5" t="str">
        <f>B16</f>
        <v>Other</v>
      </c>
      <c r="C61" s="124"/>
      <c r="D61" s="124"/>
      <c r="E61" s="124"/>
      <c r="F61" s="124"/>
      <c r="G61" s="124"/>
      <c r="H61" s="124"/>
      <c r="I61" s="124"/>
      <c r="J61" s="124"/>
      <c r="K61" s="124"/>
      <c r="L61" s="124"/>
      <c r="M61" s="124"/>
      <c r="N61" s="124"/>
      <c r="O61" s="124"/>
      <c r="P61" s="124"/>
      <c r="Q61" s="130"/>
      <c r="R61" s="56"/>
      <c r="S61" s="5" t="str">
        <f>S16</f>
        <v>Other</v>
      </c>
      <c r="T61" s="126">
        <f t="shared" si="64"/>
        <v>0</v>
      </c>
      <c r="U61" s="126">
        <f t="shared" si="65"/>
        <v>0</v>
      </c>
      <c r="V61" s="126">
        <f t="shared" si="66"/>
        <v>0</v>
      </c>
      <c r="W61" s="205"/>
      <c r="X61" s="205"/>
    </row>
    <row r="62" spans="2:24" ht="13.2" customHeight="1">
      <c r="B62" s="5" t="s">
        <v>69</v>
      </c>
      <c r="C62" s="125">
        <f t="shared" ref="C62:L62" si="67">SUM(C53:C61)</f>
        <v>0</v>
      </c>
      <c r="D62" s="125">
        <f t="shared" si="67"/>
        <v>0</v>
      </c>
      <c r="E62" s="125">
        <f t="shared" si="67"/>
        <v>0</v>
      </c>
      <c r="F62" s="125">
        <f t="shared" si="67"/>
        <v>0</v>
      </c>
      <c r="G62" s="125">
        <f t="shared" si="67"/>
        <v>0</v>
      </c>
      <c r="H62" s="125">
        <f t="shared" si="67"/>
        <v>0</v>
      </c>
      <c r="I62" s="125">
        <f t="shared" si="67"/>
        <v>0</v>
      </c>
      <c r="J62" s="125">
        <f t="shared" si="67"/>
        <v>0</v>
      </c>
      <c r="K62" s="125">
        <f t="shared" si="67"/>
        <v>0</v>
      </c>
      <c r="L62" s="125">
        <f t="shared" si="67"/>
        <v>0</v>
      </c>
      <c r="M62" s="125">
        <f t="shared" ref="M62:N62" si="68">SUM(M53:M61)</f>
        <v>0</v>
      </c>
      <c r="N62" s="125">
        <f t="shared" si="68"/>
        <v>0</v>
      </c>
      <c r="O62" s="125">
        <f t="shared" ref="O62:P62" si="69">SUM(O53:O61)</f>
        <v>0</v>
      </c>
      <c r="P62" s="125">
        <f t="shared" si="69"/>
        <v>0</v>
      </c>
      <c r="Q62" s="125">
        <f t="shared" ref="Q62" si="70">SUM(Q53:Q61)</f>
        <v>0</v>
      </c>
      <c r="R62" s="155"/>
      <c r="S62" s="5" t="s">
        <v>69</v>
      </c>
      <c r="T62" s="127">
        <f>SUM(T53:T61)</f>
        <v>0</v>
      </c>
      <c r="U62" s="127">
        <f>SUM(U53:U61)</f>
        <v>0</v>
      </c>
      <c r="V62" s="127">
        <f>SUM(V53:V61)</f>
        <v>0</v>
      </c>
      <c r="W62" s="206"/>
      <c r="X62" s="206"/>
    </row>
    <row r="63" spans="2:24" ht="13.2" customHeight="1">
      <c r="B63" s="1" t="s">
        <v>152</v>
      </c>
    </row>
    <row r="64" spans="2:24" ht="13.2" customHeight="1">
      <c r="J64" s="155"/>
      <c r="K64" s="159"/>
      <c r="L64" s="159"/>
      <c r="M64" s="159"/>
      <c r="N64" s="56"/>
      <c r="O64" s="159"/>
      <c r="P64" s="159"/>
      <c r="Q64" s="159"/>
    </row>
    <row r="65" spans="2:24" ht="15" customHeight="1">
      <c r="B65" s="25" t="s">
        <v>123</v>
      </c>
      <c r="F65" s="26"/>
      <c r="J65" s="145"/>
      <c r="S65" s="25" t="s">
        <v>124</v>
      </c>
    </row>
    <row r="66" spans="2:24" ht="13.2" customHeight="1">
      <c r="B66" s="15"/>
      <c r="C66" s="24" t="s">
        <v>72</v>
      </c>
      <c r="D66" s="24" t="s">
        <v>73</v>
      </c>
      <c r="E66" s="24" t="s">
        <v>74</v>
      </c>
      <c r="F66" s="24" t="s">
        <v>75</v>
      </c>
      <c r="G66" s="24" t="s">
        <v>76</v>
      </c>
      <c r="H66" s="24" t="s">
        <v>77</v>
      </c>
      <c r="I66" s="24" t="s">
        <v>78</v>
      </c>
      <c r="J66" s="24" t="s">
        <v>79</v>
      </c>
      <c r="K66" s="24" t="s">
        <v>80</v>
      </c>
      <c r="L66" s="24" t="s">
        <v>81</v>
      </c>
      <c r="M66" s="24" t="s">
        <v>229</v>
      </c>
      <c r="N66" s="24" t="s">
        <v>230</v>
      </c>
      <c r="O66" s="24" t="s">
        <v>242</v>
      </c>
      <c r="P66" s="24" t="s">
        <v>254</v>
      </c>
      <c r="Q66" s="24" t="s">
        <v>256</v>
      </c>
      <c r="S66" s="15"/>
      <c r="T66" s="24">
        <v>2019</v>
      </c>
      <c r="U66" s="24">
        <v>2020</v>
      </c>
      <c r="V66" s="24">
        <v>2021</v>
      </c>
      <c r="W66" s="147"/>
      <c r="X66" s="147"/>
    </row>
    <row r="67" spans="2:24" ht="13.2" customHeight="1">
      <c r="B67" s="5" t="s">
        <v>11</v>
      </c>
      <c r="C67" s="31" t="e">
        <f t="shared" ref="C67:G75" si="71">C53/C$62</f>
        <v>#DIV/0!</v>
      </c>
      <c r="D67" s="31" t="e">
        <f t="shared" si="71"/>
        <v>#DIV/0!</v>
      </c>
      <c r="E67" s="31" t="e">
        <f t="shared" si="71"/>
        <v>#DIV/0!</v>
      </c>
      <c r="F67" s="31" t="e">
        <f t="shared" si="71"/>
        <v>#DIV/0!</v>
      </c>
      <c r="G67" s="31" t="e">
        <f t="shared" si="71"/>
        <v>#DIV/0!</v>
      </c>
      <c r="H67" s="31" t="e">
        <f t="shared" ref="H67:I67" si="72">H53/H$62</f>
        <v>#DIV/0!</v>
      </c>
      <c r="I67" s="31" t="e">
        <f t="shared" si="72"/>
        <v>#DIV/0!</v>
      </c>
      <c r="J67" s="31" t="e">
        <f t="shared" ref="J67:K67" si="73">J53/J$62</f>
        <v>#DIV/0!</v>
      </c>
      <c r="K67" s="31" t="e">
        <f t="shared" si="73"/>
        <v>#DIV/0!</v>
      </c>
      <c r="L67" s="31" t="e">
        <f t="shared" ref="L67:M67" si="74">L53/L$62</f>
        <v>#DIV/0!</v>
      </c>
      <c r="M67" s="31" t="e">
        <f t="shared" si="74"/>
        <v>#DIV/0!</v>
      </c>
      <c r="N67" s="31" t="e">
        <f t="shared" ref="N67:O67" si="75">N53/N$62</f>
        <v>#DIV/0!</v>
      </c>
      <c r="O67" s="31" t="e">
        <f t="shared" si="75"/>
        <v>#DIV/0!</v>
      </c>
      <c r="P67" s="31" t="e">
        <f t="shared" ref="P67:Q67" si="76">P53/P$62</f>
        <v>#DIV/0!</v>
      </c>
      <c r="Q67" s="31" t="e">
        <f t="shared" si="76"/>
        <v>#DIV/0!</v>
      </c>
      <c r="S67" s="5" t="s">
        <v>11</v>
      </c>
      <c r="T67" s="31" t="e">
        <f t="shared" ref="T67:U75" si="77">T53/T$62</f>
        <v>#DIV/0!</v>
      </c>
      <c r="U67" s="31" t="e">
        <f t="shared" si="77"/>
        <v>#DIV/0!</v>
      </c>
      <c r="V67" s="31" t="e">
        <f t="shared" ref="V67" si="78">V53/V$62</f>
        <v>#DIV/0!</v>
      </c>
      <c r="W67" s="210"/>
      <c r="X67" s="210"/>
    </row>
    <row r="68" spans="2:24" ht="13.2" customHeight="1">
      <c r="B68" s="5" t="s">
        <v>3</v>
      </c>
      <c r="C68" s="31" t="e">
        <f t="shared" si="71"/>
        <v>#DIV/0!</v>
      </c>
      <c r="D68" s="31" t="e">
        <f t="shared" si="71"/>
        <v>#DIV/0!</v>
      </c>
      <c r="E68" s="31" t="e">
        <f t="shared" si="71"/>
        <v>#DIV/0!</v>
      </c>
      <c r="F68" s="31" t="e">
        <f t="shared" si="71"/>
        <v>#DIV/0!</v>
      </c>
      <c r="G68" s="31" t="e">
        <f t="shared" si="71"/>
        <v>#DIV/0!</v>
      </c>
      <c r="H68" s="31" t="e">
        <f t="shared" ref="H68:I68" si="79">H54/H$62</f>
        <v>#DIV/0!</v>
      </c>
      <c r="I68" s="31" t="e">
        <f t="shared" si="79"/>
        <v>#DIV/0!</v>
      </c>
      <c r="J68" s="31" t="e">
        <f t="shared" ref="J68:K68" si="80">J54/J$62</f>
        <v>#DIV/0!</v>
      </c>
      <c r="K68" s="31" t="e">
        <f t="shared" si="80"/>
        <v>#DIV/0!</v>
      </c>
      <c r="L68" s="31" t="e">
        <f t="shared" ref="L68:M68" si="81">L54/L$62</f>
        <v>#DIV/0!</v>
      </c>
      <c r="M68" s="31" t="e">
        <f t="shared" si="81"/>
        <v>#DIV/0!</v>
      </c>
      <c r="N68" s="31" t="e">
        <f t="shared" ref="N68:O68" si="82">N54/N$62</f>
        <v>#DIV/0!</v>
      </c>
      <c r="O68" s="31" t="e">
        <f t="shared" si="82"/>
        <v>#DIV/0!</v>
      </c>
      <c r="P68" s="31" t="e">
        <f t="shared" ref="P68:Q68" si="83">P54/P$62</f>
        <v>#DIV/0!</v>
      </c>
      <c r="Q68" s="31" t="e">
        <f t="shared" si="83"/>
        <v>#DIV/0!</v>
      </c>
      <c r="S68" s="5" t="s">
        <v>3</v>
      </c>
      <c r="T68" s="31" t="e">
        <f t="shared" si="77"/>
        <v>#DIV/0!</v>
      </c>
      <c r="U68" s="31" t="e">
        <f t="shared" si="77"/>
        <v>#DIV/0!</v>
      </c>
      <c r="V68" s="31" t="e">
        <f t="shared" ref="V68" si="84">V54/V$62</f>
        <v>#DIV/0!</v>
      </c>
      <c r="W68" s="210"/>
      <c r="X68" s="210"/>
    </row>
    <row r="69" spans="2:24" ht="13.2" customHeight="1">
      <c r="B69" s="5" t="s">
        <v>17</v>
      </c>
      <c r="C69" s="31" t="e">
        <f t="shared" si="71"/>
        <v>#DIV/0!</v>
      </c>
      <c r="D69" s="31" t="e">
        <f t="shared" si="71"/>
        <v>#DIV/0!</v>
      </c>
      <c r="E69" s="31" t="e">
        <f t="shared" si="71"/>
        <v>#DIV/0!</v>
      </c>
      <c r="F69" s="31" t="e">
        <f t="shared" si="71"/>
        <v>#DIV/0!</v>
      </c>
      <c r="G69" s="31" t="e">
        <f t="shared" si="71"/>
        <v>#DIV/0!</v>
      </c>
      <c r="H69" s="31" t="e">
        <f t="shared" ref="H69:I69" si="85">H55/H$62</f>
        <v>#DIV/0!</v>
      </c>
      <c r="I69" s="31" t="e">
        <f t="shared" si="85"/>
        <v>#DIV/0!</v>
      </c>
      <c r="J69" s="31" t="e">
        <f t="shared" ref="J69:K69" si="86">J55/J$62</f>
        <v>#DIV/0!</v>
      </c>
      <c r="K69" s="31" t="e">
        <f t="shared" si="86"/>
        <v>#DIV/0!</v>
      </c>
      <c r="L69" s="31" t="e">
        <f t="shared" ref="L69:M69" si="87">L55/L$62</f>
        <v>#DIV/0!</v>
      </c>
      <c r="M69" s="31" t="e">
        <f t="shared" si="87"/>
        <v>#DIV/0!</v>
      </c>
      <c r="N69" s="31" t="e">
        <f t="shared" ref="N69:O69" si="88">N55/N$62</f>
        <v>#DIV/0!</v>
      </c>
      <c r="O69" s="31" t="e">
        <f t="shared" si="88"/>
        <v>#DIV/0!</v>
      </c>
      <c r="P69" s="31" t="e">
        <f t="shared" ref="P69:Q69" si="89">P55/P$62</f>
        <v>#DIV/0!</v>
      </c>
      <c r="Q69" s="31" t="e">
        <f t="shared" si="89"/>
        <v>#DIV/0!</v>
      </c>
      <c r="S69" s="5" t="s">
        <v>17</v>
      </c>
      <c r="T69" s="31" t="e">
        <f t="shared" si="77"/>
        <v>#DIV/0!</v>
      </c>
      <c r="U69" s="31" t="e">
        <f t="shared" si="77"/>
        <v>#DIV/0!</v>
      </c>
      <c r="V69" s="31" t="e">
        <f t="shared" ref="V69" si="90">V55/V$62</f>
        <v>#DIV/0!</v>
      </c>
      <c r="W69" s="210"/>
      <c r="X69" s="210"/>
    </row>
    <row r="70" spans="2:24" ht="13.2" customHeight="1">
      <c r="B70" s="5" t="s">
        <v>20</v>
      </c>
      <c r="C70" s="31" t="e">
        <f t="shared" si="71"/>
        <v>#DIV/0!</v>
      </c>
      <c r="D70" s="31" t="e">
        <f t="shared" si="71"/>
        <v>#DIV/0!</v>
      </c>
      <c r="E70" s="31" t="e">
        <f t="shared" si="71"/>
        <v>#DIV/0!</v>
      </c>
      <c r="F70" s="31" t="e">
        <f t="shared" si="71"/>
        <v>#DIV/0!</v>
      </c>
      <c r="G70" s="140" t="e">
        <f t="shared" si="71"/>
        <v>#DIV/0!</v>
      </c>
      <c r="H70" s="140" t="e">
        <f t="shared" ref="H70:I70" si="91">H56/H$62</f>
        <v>#DIV/0!</v>
      </c>
      <c r="I70" s="140" t="e">
        <f t="shared" si="91"/>
        <v>#DIV/0!</v>
      </c>
      <c r="J70" s="140" t="e">
        <f t="shared" ref="J70:K70" si="92">J56/J$62</f>
        <v>#DIV/0!</v>
      </c>
      <c r="K70" s="140" t="e">
        <f t="shared" si="92"/>
        <v>#DIV/0!</v>
      </c>
      <c r="L70" s="140" t="e">
        <f t="shared" ref="L70:M70" si="93">L56/L$62</f>
        <v>#DIV/0!</v>
      </c>
      <c r="M70" s="140" t="e">
        <f t="shared" si="93"/>
        <v>#DIV/0!</v>
      </c>
      <c r="N70" s="140" t="e">
        <f t="shared" ref="N70:O70" si="94">N56/N$62</f>
        <v>#DIV/0!</v>
      </c>
      <c r="O70" s="140" t="e">
        <f t="shared" si="94"/>
        <v>#DIV/0!</v>
      </c>
      <c r="P70" s="140" t="e">
        <f t="shared" ref="P70:Q70" si="95">P56/P$62</f>
        <v>#DIV/0!</v>
      </c>
      <c r="Q70" s="140" t="e">
        <f t="shared" si="95"/>
        <v>#DIV/0!</v>
      </c>
      <c r="S70" s="5" t="s">
        <v>20</v>
      </c>
      <c r="T70" s="31" t="e">
        <f t="shared" si="77"/>
        <v>#DIV/0!</v>
      </c>
      <c r="U70" s="140" t="e">
        <f t="shared" si="77"/>
        <v>#DIV/0!</v>
      </c>
      <c r="V70" s="140" t="e">
        <f t="shared" ref="V70" si="96">V56/V$62</f>
        <v>#DIV/0!</v>
      </c>
      <c r="W70" s="210"/>
      <c r="X70" s="210"/>
    </row>
    <row r="71" spans="2:24" ht="13.2" customHeight="1">
      <c r="B71" s="5" t="s">
        <v>2</v>
      </c>
      <c r="C71" s="31" t="e">
        <f t="shared" si="71"/>
        <v>#DIV/0!</v>
      </c>
      <c r="D71" s="31" t="e">
        <f t="shared" si="71"/>
        <v>#DIV/0!</v>
      </c>
      <c r="E71" s="31" t="e">
        <f t="shared" si="71"/>
        <v>#DIV/0!</v>
      </c>
      <c r="F71" s="31" t="e">
        <f t="shared" si="71"/>
        <v>#DIV/0!</v>
      </c>
      <c r="G71" s="31" t="e">
        <f t="shared" si="71"/>
        <v>#DIV/0!</v>
      </c>
      <c r="H71" s="31" t="e">
        <f t="shared" ref="H71:I71" si="97">H57/H$62</f>
        <v>#DIV/0!</v>
      </c>
      <c r="I71" s="31" t="e">
        <f t="shared" si="97"/>
        <v>#DIV/0!</v>
      </c>
      <c r="J71" s="31" t="e">
        <f t="shared" ref="J71:K71" si="98">J57/J$62</f>
        <v>#DIV/0!</v>
      </c>
      <c r="K71" s="31" t="e">
        <f t="shared" si="98"/>
        <v>#DIV/0!</v>
      </c>
      <c r="L71" s="31" t="e">
        <f t="shared" ref="L71:M71" si="99">L57/L$62</f>
        <v>#DIV/0!</v>
      </c>
      <c r="M71" s="31" t="e">
        <f t="shared" si="99"/>
        <v>#DIV/0!</v>
      </c>
      <c r="N71" s="31" t="e">
        <f t="shared" ref="N71:O71" si="100">N57/N$62</f>
        <v>#DIV/0!</v>
      </c>
      <c r="O71" s="31" t="e">
        <f t="shared" si="100"/>
        <v>#DIV/0!</v>
      </c>
      <c r="P71" s="31" t="e">
        <f t="shared" ref="P71:Q71" si="101">P57/P$62</f>
        <v>#DIV/0!</v>
      </c>
      <c r="Q71" s="31" t="e">
        <f t="shared" si="101"/>
        <v>#DIV/0!</v>
      </c>
      <c r="S71" s="5" t="s">
        <v>2</v>
      </c>
      <c r="T71" s="31" t="e">
        <f t="shared" si="77"/>
        <v>#DIV/0!</v>
      </c>
      <c r="U71" s="31" t="e">
        <f t="shared" si="77"/>
        <v>#DIV/0!</v>
      </c>
      <c r="V71" s="31" t="e">
        <f t="shared" ref="V71" si="102">V57/V$62</f>
        <v>#DIV/0!</v>
      </c>
      <c r="W71" s="210"/>
      <c r="X71" s="210"/>
    </row>
    <row r="72" spans="2:24" ht="13.2" customHeight="1">
      <c r="B72" s="5" t="s">
        <v>18</v>
      </c>
      <c r="C72" s="31" t="e">
        <f t="shared" si="71"/>
        <v>#DIV/0!</v>
      </c>
      <c r="D72" s="31" t="e">
        <f t="shared" si="71"/>
        <v>#DIV/0!</v>
      </c>
      <c r="E72" s="31" t="e">
        <f t="shared" si="71"/>
        <v>#DIV/0!</v>
      </c>
      <c r="F72" s="31" t="e">
        <f t="shared" si="71"/>
        <v>#DIV/0!</v>
      </c>
      <c r="G72" s="31" t="e">
        <f t="shared" si="71"/>
        <v>#DIV/0!</v>
      </c>
      <c r="H72" s="31" t="e">
        <f t="shared" ref="H72:I72" si="103">H58/H$62</f>
        <v>#DIV/0!</v>
      </c>
      <c r="I72" s="31" t="e">
        <f t="shared" si="103"/>
        <v>#DIV/0!</v>
      </c>
      <c r="J72" s="31" t="e">
        <f t="shared" ref="J72:K72" si="104">J58/J$62</f>
        <v>#DIV/0!</v>
      </c>
      <c r="K72" s="31" t="e">
        <f t="shared" si="104"/>
        <v>#DIV/0!</v>
      </c>
      <c r="L72" s="31" t="e">
        <f t="shared" ref="L72:M72" si="105">L58/L$62</f>
        <v>#DIV/0!</v>
      </c>
      <c r="M72" s="31" t="e">
        <f t="shared" si="105"/>
        <v>#DIV/0!</v>
      </c>
      <c r="N72" s="31" t="e">
        <f t="shared" ref="N72:O72" si="106">N58/N$62</f>
        <v>#DIV/0!</v>
      </c>
      <c r="O72" s="31" t="e">
        <f t="shared" si="106"/>
        <v>#DIV/0!</v>
      </c>
      <c r="P72" s="31" t="e">
        <f t="shared" ref="P72:Q72" si="107">P58/P$62</f>
        <v>#DIV/0!</v>
      </c>
      <c r="Q72" s="31" t="e">
        <f t="shared" si="107"/>
        <v>#DIV/0!</v>
      </c>
      <c r="S72" s="5" t="s">
        <v>18</v>
      </c>
      <c r="T72" s="31" t="e">
        <f t="shared" si="77"/>
        <v>#DIV/0!</v>
      </c>
      <c r="U72" s="31" t="e">
        <f t="shared" si="77"/>
        <v>#DIV/0!</v>
      </c>
      <c r="V72" s="31" t="e">
        <f>V58/V$62</f>
        <v>#DIV/0!</v>
      </c>
      <c r="W72" s="210"/>
      <c r="X72" s="210"/>
    </row>
    <row r="73" spans="2:24" ht="13.2" customHeight="1">
      <c r="B73" s="5" t="s">
        <v>22</v>
      </c>
      <c r="C73" s="31" t="e">
        <f t="shared" si="71"/>
        <v>#DIV/0!</v>
      </c>
      <c r="D73" s="31" t="e">
        <f t="shared" si="71"/>
        <v>#DIV/0!</v>
      </c>
      <c r="E73" s="31" t="e">
        <f t="shared" si="71"/>
        <v>#DIV/0!</v>
      </c>
      <c r="F73" s="31" t="e">
        <f t="shared" si="71"/>
        <v>#DIV/0!</v>
      </c>
      <c r="G73" s="31" t="e">
        <f t="shared" si="71"/>
        <v>#DIV/0!</v>
      </c>
      <c r="H73" s="31" t="e">
        <f t="shared" ref="H73:I73" si="108">H59/H$62</f>
        <v>#DIV/0!</v>
      </c>
      <c r="I73" s="31" t="e">
        <f t="shared" si="108"/>
        <v>#DIV/0!</v>
      </c>
      <c r="J73" s="31" t="e">
        <f t="shared" ref="J73:K73" si="109">J59/J$62</f>
        <v>#DIV/0!</v>
      </c>
      <c r="K73" s="31" t="e">
        <f t="shared" si="109"/>
        <v>#DIV/0!</v>
      </c>
      <c r="L73" s="31" t="e">
        <f t="shared" ref="L73:M73" si="110">L59/L$62</f>
        <v>#DIV/0!</v>
      </c>
      <c r="M73" s="31" t="e">
        <f t="shared" si="110"/>
        <v>#DIV/0!</v>
      </c>
      <c r="N73" s="31" t="e">
        <f t="shared" ref="N73:O73" si="111">N59/N$62</f>
        <v>#DIV/0!</v>
      </c>
      <c r="O73" s="31" t="e">
        <f t="shared" si="111"/>
        <v>#DIV/0!</v>
      </c>
      <c r="P73" s="31" t="e">
        <f t="shared" ref="P73:Q73" si="112">P59/P$62</f>
        <v>#DIV/0!</v>
      </c>
      <c r="Q73" s="31" t="e">
        <f t="shared" si="112"/>
        <v>#DIV/0!</v>
      </c>
      <c r="S73" s="5" t="s">
        <v>22</v>
      </c>
      <c r="T73" s="31" t="e">
        <f t="shared" si="77"/>
        <v>#DIV/0!</v>
      </c>
      <c r="U73" s="31" t="e">
        <f t="shared" si="77"/>
        <v>#DIV/0!</v>
      </c>
      <c r="V73" s="31" t="e">
        <f t="shared" ref="V73" si="113">V59/V$62</f>
        <v>#DIV/0!</v>
      </c>
      <c r="W73" s="210"/>
      <c r="X73" s="210"/>
    </row>
    <row r="74" spans="2:24" ht="13.2" customHeight="1">
      <c r="B74" s="5" t="s">
        <v>27</v>
      </c>
      <c r="C74" s="31" t="e">
        <f t="shared" si="71"/>
        <v>#DIV/0!</v>
      </c>
      <c r="D74" s="31" t="e">
        <f t="shared" si="71"/>
        <v>#DIV/0!</v>
      </c>
      <c r="E74" s="31" t="e">
        <f t="shared" si="71"/>
        <v>#DIV/0!</v>
      </c>
      <c r="F74" s="31" t="e">
        <f t="shared" si="71"/>
        <v>#DIV/0!</v>
      </c>
      <c r="G74" s="31" t="e">
        <f t="shared" si="71"/>
        <v>#DIV/0!</v>
      </c>
      <c r="H74" s="31" t="e">
        <f t="shared" ref="H74:I74" si="114">H60/H$62</f>
        <v>#DIV/0!</v>
      </c>
      <c r="I74" s="31" t="e">
        <f t="shared" si="114"/>
        <v>#DIV/0!</v>
      </c>
      <c r="J74" s="31" t="e">
        <f t="shared" ref="J74:K74" si="115">J60/J$62</f>
        <v>#DIV/0!</v>
      </c>
      <c r="K74" s="31" t="e">
        <f t="shared" si="115"/>
        <v>#DIV/0!</v>
      </c>
      <c r="L74" s="31" t="e">
        <f t="shared" ref="L74:M74" si="116">L60/L$62</f>
        <v>#DIV/0!</v>
      </c>
      <c r="M74" s="31" t="e">
        <f t="shared" si="116"/>
        <v>#DIV/0!</v>
      </c>
      <c r="N74" s="31" t="e">
        <f t="shared" ref="N74:O74" si="117">N60/N$62</f>
        <v>#DIV/0!</v>
      </c>
      <c r="O74" s="31" t="e">
        <f t="shared" si="117"/>
        <v>#DIV/0!</v>
      </c>
      <c r="P74" s="31" t="e">
        <f t="shared" ref="P74:Q74" si="118">P60/P$62</f>
        <v>#DIV/0!</v>
      </c>
      <c r="Q74" s="31" t="e">
        <f t="shared" si="118"/>
        <v>#DIV/0!</v>
      </c>
      <c r="S74" s="5" t="s">
        <v>27</v>
      </c>
      <c r="T74" s="31" t="e">
        <f t="shared" si="77"/>
        <v>#DIV/0!</v>
      </c>
      <c r="U74" s="31" t="e">
        <f t="shared" si="77"/>
        <v>#DIV/0!</v>
      </c>
      <c r="V74" s="31" t="e">
        <f t="shared" ref="V74" si="119">V60/V$62</f>
        <v>#DIV/0!</v>
      </c>
      <c r="W74" s="210"/>
      <c r="X74" s="210"/>
    </row>
    <row r="75" spans="2:24" ht="13.2" customHeight="1">
      <c r="B75" s="5" t="s">
        <v>82</v>
      </c>
      <c r="C75" s="140" t="e">
        <f t="shared" si="71"/>
        <v>#DIV/0!</v>
      </c>
      <c r="D75" s="140" t="e">
        <f t="shared" si="71"/>
        <v>#DIV/0!</v>
      </c>
      <c r="E75" s="140" t="e">
        <f t="shared" si="71"/>
        <v>#DIV/0!</v>
      </c>
      <c r="F75" s="140" t="e">
        <f t="shared" si="71"/>
        <v>#DIV/0!</v>
      </c>
      <c r="G75" s="140" t="e">
        <f t="shared" si="71"/>
        <v>#DIV/0!</v>
      </c>
      <c r="H75" s="140" t="e">
        <f t="shared" ref="H75:I75" si="120">H61/H$62</f>
        <v>#DIV/0!</v>
      </c>
      <c r="I75" s="140" t="e">
        <f t="shared" si="120"/>
        <v>#DIV/0!</v>
      </c>
      <c r="J75" s="140" t="e">
        <f t="shared" ref="J75:K75" si="121">J61/J$62</f>
        <v>#DIV/0!</v>
      </c>
      <c r="K75" s="140" t="e">
        <f t="shared" si="121"/>
        <v>#DIV/0!</v>
      </c>
      <c r="L75" s="140" t="e">
        <f t="shared" ref="L75:M75" si="122">L61/L$62</f>
        <v>#DIV/0!</v>
      </c>
      <c r="M75" s="140" t="e">
        <f t="shared" si="122"/>
        <v>#DIV/0!</v>
      </c>
      <c r="N75" s="140" t="e">
        <f t="shared" ref="N75:O75" si="123">N61/N$62</f>
        <v>#DIV/0!</v>
      </c>
      <c r="O75" s="140" t="e">
        <f t="shared" si="123"/>
        <v>#DIV/0!</v>
      </c>
      <c r="P75" s="140" t="e">
        <f t="shared" ref="P75:Q75" si="124">P61/P$62</f>
        <v>#DIV/0!</v>
      </c>
      <c r="Q75" s="140" t="e">
        <f t="shared" si="124"/>
        <v>#DIV/0!</v>
      </c>
      <c r="S75" s="5" t="s">
        <v>82</v>
      </c>
      <c r="T75" s="140" t="e">
        <f t="shared" si="77"/>
        <v>#DIV/0!</v>
      </c>
      <c r="U75" s="140" t="e">
        <f t="shared" si="77"/>
        <v>#DIV/0!</v>
      </c>
      <c r="V75" s="140" t="e">
        <f t="shared" ref="V75" si="125">V61/V$62</f>
        <v>#DIV/0!</v>
      </c>
      <c r="W75" s="210"/>
      <c r="X75" s="210"/>
    </row>
    <row r="76" spans="2:24" ht="13.2" customHeight="1">
      <c r="B76" s="5" t="s">
        <v>69</v>
      </c>
      <c r="C76" s="32" t="e">
        <f t="shared" ref="C76:H76" si="126">SUM(C67:C75)</f>
        <v>#DIV/0!</v>
      </c>
      <c r="D76" s="32" t="e">
        <f t="shared" si="126"/>
        <v>#DIV/0!</v>
      </c>
      <c r="E76" s="32" t="e">
        <f t="shared" si="126"/>
        <v>#DIV/0!</v>
      </c>
      <c r="F76" s="32" t="e">
        <f t="shared" si="126"/>
        <v>#DIV/0!</v>
      </c>
      <c r="G76" s="32" t="e">
        <f t="shared" si="126"/>
        <v>#DIV/0!</v>
      </c>
      <c r="H76" s="32" t="e">
        <f t="shared" si="126"/>
        <v>#DIV/0!</v>
      </c>
      <c r="I76" s="32" t="e">
        <f t="shared" ref="I76:L76" si="127">SUM(I67:I75)</f>
        <v>#DIV/0!</v>
      </c>
      <c r="J76" s="32" t="e">
        <f t="shared" si="127"/>
        <v>#DIV/0!</v>
      </c>
      <c r="K76" s="32" t="e">
        <f t="shared" si="127"/>
        <v>#DIV/0!</v>
      </c>
      <c r="L76" s="32" t="e">
        <f t="shared" si="127"/>
        <v>#DIV/0!</v>
      </c>
      <c r="M76" s="32" t="e">
        <f t="shared" ref="M76:N76" si="128">SUM(M67:M75)</f>
        <v>#DIV/0!</v>
      </c>
      <c r="N76" s="32" t="e">
        <f t="shared" si="128"/>
        <v>#DIV/0!</v>
      </c>
      <c r="O76" s="32" t="e">
        <f t="shared" ref="O76:P76" si="129">SUM(O67:O75)</f>
        <v>#DIV/0!</v>
      </c>
      <c r="P76" s="32" t="e">
        <f t="shared" si="129"/>
        <v>#DIV/0!</v>
      </c>
      <c r="Q76" s="32" t="e">
        <f t="shared" ref="Q76" si="130">SUM(Q67:Q75)</f>
        <v>#DIV/0!</v>
      </c>
      <c r="S76" s="5" t="s">
        <v>69</v>
      </c>
      <c r="T76" s="32" t="e">
        <f>SUM(T67:T75)</f>
        <v>#DIV/0!</v>
      </c>
      <c r="U76" s="32" t="e">
        <f>SUM(U67:U75)</f>
        <v>#DIV/0!</v>
      </c>
      <c r="V76" s="32" t="e">
        <f t="shared" ref="V76" si="131">SUM(V67:V75)</f>
        <v>#DIV/0!</v>
      </c>
      <c r="W76" s="208"/>
      <c r="X76" s="208"/>
    </row>
    <row r="77" spans="2:24" ht="13.2" customHeight="1">
      <c r="C77" s="22"/>
      <c r="D77" s="22"/>
      <c r="E77" s="22"/>
      <c r="F77" s="22"/>
      <c r="G77" s="22"/>
      <c r="H77" s="22"/>
      <c r="I77" s="22"/>
      <c r="J77" s="22"/>
      <c r="K77" s="22"/>
      <c r="L77" s="22"/>
      <c r="M77" s="22"/>
      <c r="N77" s="22"/>
      <c r="O77" s="22"/>
      <c r="P77" s="22"/>
      <c r="Q77" s="22"/>
      <c r="T77" s="22"/>
      <c r="U77" s="22"/>
      <c r="V77" s="22"/>
      <c r="W77" s="22"/>
      <c r="X77" s="22"/>
    </row>
    <row r="78" spans="2:24" ht="13.2" customHeight="1"/>
    <row r="79" spans="2:24" ht="13.2" customHeight="1"/>
    <row r="80" spans="2:24"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V38"/>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7" width="8.6640625" style="1"/>
    <col min="18" max="18" width="13.33203125" style="1" bestFit="1" customWidth="1"/>
    <col min="19" max="16384" width="8.6640625" style="1"/>
  </cols>
  <sheetData>
    <row r="2" spans="2:22" ht="17.399999999999999">
      <c r="B2" s="30" t="str">
        <f>Introduction!B2</f>
        <v>LightCounting Wireless Infrastructure Shares, Size &amp; Forecast - 3Q22</v>
      </c>
      <c r="C2" s="30"/>
      <c r="D2" s="30"/>
      <c r="E2" s="30"/>
    </row>
    <row r="3" spans="2:22" ht="15">
      <c r="B3" s="235" t="str">
        <f>Introduction!B3</f>
        <v>December 2022 - Sample template for illustrative purposes only</v>
      </c>
      <c r="C3" s="29"/>
      <c r="D3" s="29"/>
      <c r="E3" s="29"/>
    </row>
    <row r="4" spans="2:22" ht="13.2" customHeight="1">
      <c r="B4" s="29"/>
      <c r="C4" s="29"/>
      <c r="D4" s="29"/>
      <c r="E4" s="29"/>
    </row>
    <row r="5" spans="2:22" ht="15.6">
      <c r="B5" s="83" t="s">
        <v>98</v>
      </c>
      <c r="C5" s="28"/>
      <c r="D5" s="28"/>
      <c r="E5" s="28"/>
      <c r="F5" s="27"/>
    </row>
    <row r="6" spans="2:22" ht="13.2" customHeight="1">
      <c r="D6" s="56"/>
    </row>
    <row r="7" spans="2:22" ht="13.2" customHeight="1">
      <c r="B7" s="25" t="s">
        <v>99</v>
      </c>
      <c r="C7" s="25"/>
      <c r="D7" s="25"/>
      <c r="E7" s="25"/>
      <c r="O7" s="38" t="s">
        <v>93</v>
      </c>
    </row>
    <row r="8" spans="2:22" ht="13.2" customHeight="1">
      <c r="B8" s="15" t="s">
        <v>88</v>
      </c>
      <c r="C8" s="24">
        <v>2016</v>
      </c>
      <c r="D8" s="24">
        <v>2017</v>
      </c>
      <c r="E8" s="24">
        <v>2018</v>
      </c>
      <c r="F8" s="24">
        <v>2019</v>
      </c>
      <c r="G8" s="24">
        <v>2020</v>
      </c>
      <c r="H8" s="24">
        <v>2021</v>
      </c>
      <c r="I8" s="24">
        <v>2022</v>
      </c>
      <c r="J8" s="24">
        <v>2023</v>
      </c>
      <c r="K8" s="24">
        <v>2024</v>
      </c>
      <c r="L8" s="24">
        <v>2025</v>
      </c>
      <c r="M8" s="24">
        <v>2026</v>
      </c>
      <c r="N8" s="24">
        <v>2027</v>
      </c>
      <c r="O8" s="118" t="s">
        <v>238</v>
      </c>
    </row>
    <row r="9" spans="2:22" ht="13.2" customHeight="1">
      <c r="B9" s="113" t="s">
        <v>89</v>
      </c>
      <c r="C9" s="121"/>
      <c r="D9" s="121"/>
      <c r="E9" s="121"/>
      <c r="F9" s="121"/>
      <c r="G9" s="121"/>
      <c r="H9" s="121"/>
      <c r="I9" s="121"/>
      <c r="J9" s="121"/>
      <c r="K9" s="122"/>
      <c r="L9" s="122"/>
      <c r="M9" s="122"/>
      <c r="N9" s="122"/>
      <c r="O9" s="39" t="e">
        <f>(N9/H9)^(1/6)-1</f>
        <v>#DIV/0!</v>
      </c>
    </row>
    <row r="10" spans="2:22" ht="13.2" customHeight="1">
      <c r="B10" s="114" t="s">
        <v>90</v>
      </c>
      <c r="C10" s="133"/>
      <c r="D10" s="108"/>
      <c r="E10" s="108"/>
      <c r="F10" s="108"/>
      <c r="G10" s="108"/>
      <c r="H10" s="108"/>
      <c r="I10" s="108"/>
      <c r="J10" s="108"/>
      <c r="K10" s="111"/>
      <c r="L10" s="111"/>
      <c r="M10" s="111"/>
      <c r="N10" s="111"/>
      <c r="O10" s="42"/>
    </row>
    <row r="11" spans="2:22" ht="13.2" customHeight="1">
      <c r="B11" s="113" t="s">
        <v>91</v>
      </c>
      <c r="C11" s="121"/>
      <c r="D11" s="121"/>
      <c r="E11" s="121"/>
      <c r="F11" s="121"/>
      <c r="G11" s="121"/>
      <c r="H11" s="121"/>
      <c r="I11" s="121"/>
      <c r="J11" s="121"/>
      <c r="K11" s="122"/>
      <c r="L11" s="122"/>
      <c r="M11" s="122"/>
      <c r="N11" s="122"/>
      <c r="O11" s="43" t="e">
        <f>(N11/H11)^(1/6)-1</f>
        <v>#DIV/0!</v>
      </c>
    </row>
    <row r="12" spans="2:22" ht="13.2" customHeight="1">
      <c r="B12" s="114" t="s">
        <v>90</v>
      </c>
      <c r="C12" s="37"/>
      <c r="D12" s="108"/>
      <c r="E12" s="108"/>
      <c r="F12" s="108"/>
      <c r="G12" s="108"/>
      <c r="H12" s="108"/>
      <c r="I12" s="108"/>
      <c r="J12" s="108"/>
      <c r="K12" s="111"/>
      <c r="L12" s="111"/>
      <c r="M12" s="111"/>
      <c r="N12" s="111"/>
      <c r="O12" s="42"/>
    </row>
    <row r="13" spans="2:22" ht="13.2" customHeight="1">
      <c r="B13" s="113" t="s">
        <v>92</v>
      </c>
      <c r="C13" s="121"/>
      <c r="D13" s="121"/>
      <c r="E13" s="121"/>
      <c r="F13" s="121"/>
      <c r="G13" s="121"/>
      <c r="H13" s="121"/>
      <c r="I13" s="121"/>
      <c r="J13" s="121"/>
      <c r="K13" s="122"/>
      <c r="L13" s="122"/>
      <c r="M13" s="122"/>
      <c r="N13" s="122"/>
      <c r="O13" s="43" t="e">
        <f>(N13/H13)^(1/6)-1</f>
        <v>#DIV/0!</v>
      </c>
    </row>
    <row r="14" spans="2:22" ht="13.2" customHeight="1">
      <c r="B14" s="114" t="s">
        <v>90</v>
      </c>
      <c r="C14" s="37"/>
      <c r="D14" s="108"/>
      <c r="E14" s="108"/>
      <c r="F14" s="108"/>
      <c r="G14" s="108"/>
      <c r="H14" s="108"/>
      <c r="I14" s="108"/>
      <c r="J14" s="108"/>
      <c r="K14" s="111"/>
      <c r="L14" s="111"/>
      <c r="M14" s="111"/>
      <c r="N14" s="111"/>
      <c r="O14" s="42"/>
    </row>
    <row r="15" spans="2:22" ht="13.2" customHeight="1">
      <c r="B15" s="113" t="s">
        <v>97</v>
      </c>
      <c r="C15" s="121"/>
      <c r="D15" s="121"/>
      <c r="E15" s="121"/>
      <c r="F15" s="121"/>
      <c r="G15" s="121"/>
      <c r="H15" s="121"/>
      <c r="I15" s="121"/>
      <c r="J15" s="121"/>
      <c r="K15" s="122"/>
      <c r="L15" s="122"/>
      <c r="M15" s="122"/>
      <c r="N15" s="122"/>
      <c r="O15" s="43" t="e">
        <f>(N15/H15)^(1/6)-1</f>
        <v>#DIV/0!</v>
      </c>
      <c r="R15" s="58"/>
      <c r="S15" s="58"/>
      <c r="T15" s="58"/>
      <c r="V15" s="58"/>
    </row>
    <row r="16" spans="2:22" ht="13.2" customHeight="1">
      <c r="B16" s="114" t="s">
        <v>90</v>
      </c>
      <c r="C16" s="37"/>
      <c r="D16" s="108"/>
      <c r="E16" s="108"/>
      <c r="F16" s="108"/>
      <c r="G16" s="108"/>
      <c r="H16" s="108"/>
      <c r="I16" s="108"/>
      <c r="J16" s="108"/>
      <c r="K16" s="111"/>
      <c r="L16" s="111"/>
      <c r="M16" s="111"/>
      <c r="N16" s="111"/>
      <c r="O16" s="42"/>
    </row>
    <row r="17" spans="2:18" ht="13.2" customHeight="1">
      <c r="B17" s="113" t="s">
        <v>69</v>
      </c>
      <c r="C17" s="121">
        <f>C9+C11+C13+C15</f>
        <v>0</v>
      </c>
      <c r="D17" s="121">
        <f>D9+D11+D13+D15</f>
        <v>0</v>
      </c>
      <c r="E17" s="121">
        <f>E9+E11+E13+E15</f>
        <v>0</v>
      </c>
      <c r="F17" s="121">
        <f t="shared" ref="F17:K17" si="0">F9+F11+F13+F15</f>
        <v>0</v>
      </c>
      <c r="G17" s="121">
        <f t="shared" si="0"/>
        <v>0</v>
      </c>
      <c r="H17" s="121">
        <f t="shared" si="0"/>
        <v>0</v>
      </c>
      <c r="I17" s="121">
        <f t="shared" si="0"/>
        <v>0</v>
      </c>
      <c r="J17" s="121">
        <f t="shared" si="0"/>
        <v>0</v>
      </c>
      <c r="K17" s="122">
        <f t="shared" si="0"/>
        <v>0</v>
      </c>
      <c r="L17" s="122">
        <f>L9+L11+L13+L15</f>
        <v>0</v>
      </c>
      <c r="M17" s="122">
        <f>M9+M11+M13+M15</f>
        <v>0</v>
      </c>
      <c r="N17" s="122">
        <f>N9+N11+N13+N15</f>
        <v>0</v>
      </c>
      <c r="O17" s="43" t="e">
        <f>(N17/H17)^(1/6)-1</f>
        <v>#DIV/0!</v>
      </c>
    </row>
    <row r="18" spans="2:18" ht="13.2" customHeight="1">
      <c r="B18" s="116" t="s">
        <v>90</v>
      </c>
      <c r="C18" s="37"/>
      <c r="D18" s="108" t="e">
        <f>(D17-C17)/C17</f>
        <v>#DIV/0!</v>
      </c>
      <c r="E18" s="108" t="e">
        <f>(E17-D17)/D17</f>
        <v>#DIV/0!</v>
      </c>
      <c r="F18" s="108" t="e">
        <f>(F17-E17)/E17</f>
        <v>#DIV/0!</v>
      </c>
      <c r="G18" s="108" t="e">
        <f t="shared" ref="G18:K18" si="1">(G17-F17)/F17</f>
        <v>#DIV/0!</v>
      </c>
      <c r="H18" s="108" t="e">
        <f t="shared" si="1"/>
        <v>#DIV/0!</v>
      </c>
      <c r="I18" s="108" t="e">
        <f t="shared" si="1"/>
        <v>#DIV/0!</v>
      </c>
      <c r="J18" s="108" t="e">
        <f t="shared" si="1"/>
        <v>#DIV/0!</v>
      </c>
      <c r="K18" s="111" t="e">
        <f t="shared" si="1"/>
        <v>#DIV/0!</v>
      </c>
      <c r="L18" s="111" t="e">
        <f>(L17-K17)/K17</f>
        <v>#DIV/0!</v>
      </c>
      <c r="M18" s="111" t="e">
        <f>(M17-L17)/L17</f>
        <v>#DIV/0!</v>
      </c>
      <c r="N18" s="111" t="e">
        <f>(N17-M17)/M17</f>
        <v>#DIV/0!</v>
      </c>
      <c r="O18" s="44"/>
    </row>
    <row r="19" spans="2:18" ht="13.2" customHeight="1">
      <c r="B19" s="21"/>
      <c r="C19" s="21"/>
      <c r="D19" s="21"/>
      <c r="E19" s="21"/>
      <c r="F19" s="45"/>
    </row>
    <row r="20" spans="2:18" ht="13.2" customHeight="1">
      <c r="B20" s="25" t="s">
        <v>94</v>
      </c>
      <c r="C20" s="25"/>
      <c r="D20" s="25"/>
      <c r="E20" s="25"/>
      <c r="O20" s="38" t="s">
        <v>93</v>
      </c>
    </row>
    <row r="21" spans="2:18" ht="13.2" customHeight="1">
      <c r="B21" s="15" t="s">
        <v>88</v>
      </c>
      <c r="C21" s="24">
        <v>2016</v>
      </c>
      <c r="D21" s="24">
        <v>2017</v>
      </c>
      <c r="E21" s="24">
        <v>2018</v>
      </c>
      <c r="F21" s="24">
        <v>2019</v>
      </c>
      <c r="G21" s="24">
        <v>2020</v>
      </c>
      <c r="H21" s="24">
        <v>2021</v>
      </c>
      <c r="I21" s="24">
        <v>2022</v>
      </c>
      <c r="J21" s="24">
        <v>2023</v>
      </c>
      <c r="K21" s="24">
        <v>2024</v>
      </c>
      <c r="L21" s="24">
        <v>2025</v>
      </c>
      <c r="M21" s="24">
        <v>2026</v>
      </c>
      <c r="N21" s="24">
        <v>2027</v>
      </c>
      <c r="O21" s="118" t="s">
        <v>238</v>
      </c>
    </row>
    <row r="22" spans="2:18" ht="13.2" customHeight="1">
      <c r="B22" s="113" t="s">
        <v>89</v>
      </c>
      <c r="C22" s="105"/>
      <c r="D22" s="105"/>
      <c r="E22" s="105"/>
      <c r="F22" s="105"/>
      <c r="G22" s="105"/>
      <c r="H22" s="105"/>
      <c r="I22" s="105"/>
      <c r="J22" s="105"/>
      <c r="K22" s="110"/>
      <c r="L22" s="110"/>
      <c r="M22" s="110"/>
      <c r="N22" s="110"/>
      <c r="O22" s="39" t="e">
        <f>(N22/H22)^(1/6)-1</f>
        <v>#DIV/0!</v>
      </c>
    </row>
    <row r="23" spans="2:18" ht="13.2" customHeight="1">
      <c r="B23" s="114" t="s">
        <v>90</v>
      </c>
      <c r="C23" s="133"/>
      <c r="D23" s="31"/>
      <c r="E23" s="31"/>
      <c r="F23" s="31"/>
      <c r="G23" s="31"/>
      <c r="H23" s="31"/>
      <c r="I23" s="31"/>
      <c r="J23" s="31"/>
      <c r="K23" s="41"/>
      <c r="L23" s="41"/>
      <c r="M23" s="41"/>
      <c r="N23" s="41"/>
      <c r="O23" s="42"/>
    </row>
    <row r="24" spans="2:18" ht="13.2" customHeight="1">
      <c r="B24" s="113" t="s">
        <v>91</v>
      </c>
      <c r="C24" s="105"/>
      <c r="D24" s="105"/>
      <c r="E24" s="105"/>
      <c r="F24" s="105"/>
      <c r="G24" s="105"/>
      <c r="H24" s="105"/>
      <c r="I24" s="105"/>
      <c r="J24" s="105"/>
      <c r="K24" s="110"/>
      <c r="L24" s="110"/>
      <c r="M24" s="110"/>
      <c r="N24" s="110"/>
      <c r="O24" s="43" t="e">
        <f>(N24/H24)^(1/6)-1</f>
        <v>#DIV/0!</v>
      </c>
    </row>
    <row r="25" spans="2:18" ht="13.2" customHeight="1">
      <c r="B25" s="114" t="s">
        <v>90</v>
      </c>
      <c r="C25" s="133"/>
      <c r="D25" s="31"/>
      <c r="E25" s="31"/>
      <c r="F25" s="31"/>
      <c r="G25" s="31"/>
      <c r="H25" s="31"/>
      <c r="I25" s="31"/>
      <c r="J25" s="31"/>
      <c r="K25" s="41"/>
      <c r="L25" s="41"/>
      <c r="M25" s="41"/>
      <c r="N25" s="41"/>
      <c r="O25" s="42"/>
    </row>
    <row r="26" spans="2:18" ht="13.2" customHeight="1">
      <c r="B26" s="113" t="s">
        <v>92</v>
      </c>
      <c r="C26" s="105"/>
      <c r="D26" s="105"/>
      <c r="E26" s="105"/>
      <c r="F26" s="105"/>
      <c r="G26" s="105"/>
      <c r="H26" s="105"/>
      <c r="I26" s="105"/>
      <c r="J26" s="105"/>
      <c r="K26" s="110"/>
      <c r="L26" s="110"/>
      <c r="M26" s="110"/>
      <c r="N26" s="110"/>
      <c r="O26" s="43" t="e">
        <f>(N26/H26)^(1/6)-1</f>
        <v>#DIV/0!</v>
      </c>
    </row>
    <row r="27" spans="2:18" ht="13.2" customHeight="1">
      <c r="B27" s="114" t="s">
        <v>90</v>
      </c>
      <c r="C27" s="133"/>
      <c r="D27" s="31"/>
      <c r="E27" s="31"/>
      <c r="F27" s="31"/>
      <c r="G27" s="31"/>
      <c r="H27" s="31"/>
      <c r="I27" s="31"/>
      <c r="J27" s="31"/>
      <c r="K27" s="41"/>
      <c r="L27" s="41"/>
      <c r="M27" s="41"/>
      <c r="N27" s="41"/>
      <c r="O27" s="42"/>
    </row>
    <row r="28" spans="2:18" ht="13.2" customHeight="1">
      <c r="B28" s="113" t="s">
        <v>97</v>
      </c>
      <c r="C28" s="105"/>
      <c r="D28" s="105"/>
      <c r="E28" s="105"/>
      <c r="F28" s="105"/>
      <c r="G28" s="105"/>
      <c r="H28" s="105"/>
      <c r="I28" s="105"/>
      <c r="J28" s="105"/>
      <c r="K28" s="110"/>
      <c r="L28" s="110"/>
      <c r="M28" s="110"/>
      <c r="N28" s="110"/>
      <c r="O28" s="43" t="e">
        <f>(N28/H28)^(1/6)-1</f>
        <v>#DIV/0!</v>
      </c>
    </row>
    <row r="29" spans="2:18" ht="13.2" customHeight="1">
      <c r="B29" s="114" t="s">
        <v>90</v>
      </c>
      <c r="C29" s="133"/>
      <c r="D29" s="31"/>
      <c r="E29" s="31"/>
      <c r="F29" s="31"/>
      <c r="G29" s="31"/>
      <c r="H29" s="31"/>
      <c r="I29" s="31"/>
      <c r="J29" s="31"/>
      <c r="K29" s="41"/>
      <c r="L29" s="41"/>
      <c r="M29" s="41"/>
      <c r="N29" s="41"/>
      <c r="O29" s="42"/>
    </row>
    <row r="30" spans="2:18" ht="13.2" customHeight="1">
      <c r="B30" s="113" t="s">
        <v>69</v>
      </c>
      <c r="C30" s="105">
        <f>C22+C24+C26+C28</f>
        <v>0</v>
      </c>
      <c r="D30" s="105">
        <f>D22+D24+D26+D28</f>
        <v>0</v>
      </c>
      <c r="E30" s="105">
        <f>E22+E24+E26+E28</f>
        <v>0</v>
      </c>
      <c r="F30" s="105">
        <f t="shared" ref="F30:K30" si="2">F22+F24+F26+F28</f>
        <v>0</v>
      </c>
      <c r="G30" s="105">
        <f t="shared" si="2"/>
        <v>0</v>
      </c>
      <c r="H30" s="105">
        <f t="shared" si="2"/>
        <v>0</v>
      </c>
      <c r="I30" s="105">
        <f t="shared" si="2"/>
        <v>0</v>
      </c>
      <c r="J30" s="105">
        <f t="shared" si="2"/>
        <v>0</v>
      </c>
      <c r="K30" s="110">
        <f t="shared" si="2"/>
        <v>0</v>
      </c>
      <c r="L30" s="110">
        <f>L22+L24+L26+L28</f>
        <v>0</v>
      </c>
      <c r="M30" s="110">
        <f>M22+M24+M26+M28</f>
        <v>0</v>
      </c>
      <c r="N30" s="110">
        <f>N22+N24+N26+N28</f>
        <v>0</v>
      </c>
      <c r="O30" s="43" t="e">
        <f>(N30/H30)^(1/6)-1</f>
        <v>#DIV/0!</v>
      </c>
    </row>
    <row r="31" spans="2:18" ht="13.2" customHeight="1">
      <c r="B31" s="116" t="s">
        <v>90</v>
      </c>
      <c r="C31" s="133"/>
      <c r="D31" s="31" t="e">
        <f t="shared" ref="D31:K31" si="3">(D30-C30)/C30</f>
        <v>#DIV/0!</v>
      </c>
      <c r="E31" s="31" t="e">
        <f t="shared" si="3"/>
        <v>#DIV/0!</v>
      </c>
      <c r="F31" s="31" t="e">
        <f t="shared" si="3"/>
        <v>#DIV/0!</v>
      </c>
      <c r="G31" s="31" t="e">
        <f t="shared" si="3"/>
        <v>#DIV/0!</v>
      </c>
      <c r="H31" s="31" t="e">
        <f t="shared" si="3"/>
        <v>#DIV/0!</v>
      </c>
      <c r="I31" s="31" t="e">
        <f t="shared" si="3"/>
        <v>#DIV/0!</v>
      </c>
      <c r="J31" s="31" t="e">
        <f t="shared" si="3"/>
        <v>#DIV/0!</v>
      </c>
      <c r="K31" s="41" t="e">
        <f t="shared" si="3"/>
        <v>#DIV/0!</v>
      </c>
      <c r="L31" s="41" t="e">
        <f>(L30-K30)/K30</f>
        <v>#DIV/0!</v>
      </c>
      <c r="M31" s="41" t="e">
        <f>(M30-L30)/L30</f>
        <v>#DIV/0!</v>
      </c>
      <c r="N31" s="41" t="e">
        <f>(N30-M30)/M30</f>
        <v>#DIV/0!</v>
      </c>
      <c r="O31" s="44"/>
    </row>
    <row r="32" spans="2:18" ht="13.2" customHeight="1">
      <c r="E32" s="157"/>
      <c r="F32" s="57"/>
      <c r="G32" s="57"/>
      <c r="H32" s="57"/>
      <c r="I32" s="57"/>
      <c r="R32" s="58"/>
    </row>
    <row r="33" spans="2:18" ht="13.2" customHeight="1">
      <c r="B33" s="25" t="s">
        <v>100</v>
      </c>
      <c r="C33" s="25"/>
      <c r="D33" s="25"/>
      <c r="E33" s="25"/>
      <c r="F33" s="156"/>
      <c r="G33" s="156"/>
      <c r="H33" s="156"/>
      <c r="O33" s="38" t="s">
        <v>93</v>
      </c>
    </row>
    <row r="34" spans="2:18" ht="13.2" customHeight="1">
      <c r="B34" s="15" t="s">
        <v>88</v>
      </c>
      <c r="C34" s="24">
        <v>2016</v>
      </c>
      <c r="D34" s="24">
        <v>2017</v>
      </c>
      <c r="E34" s="24">
        <v>2018</v>
      </c>
      <c r="F34" s="24">
        <v>2019</v>
      </c>
      <c r="G34" s="24">
        <v>2020</v>
      </c>
      <c r="H34" s="24">
        <v>2021</v>
      </c>
      <c r="I34" s="24">
        <v>2022</v>
      </c>
      <c r="J34" s="24">
        <v>2023</v>
      </c>
      <c r="K34" s="24">
        <v>2024</v>
      </c>
      <c r="L34" s="24">
        <v>2025</v>
      </c>
      <c r="M34" s="24">
        <v>2026</v>
      </c>
      <c r="N34" s="24">
        <v>2027</v>
      </c>
      <c r="O34" s="118" t="s">
        <v>238</v>
      </c>
      <c r="R34" s="172"/>
    </row>
    <row r="35" spans="2:18" ht="13.2" customHeight="1">
      <c r="B35" s="5" t="s">
        <v>89</v>
      </c>
      <c r="C35" s="136" t="e">
        <f>C22*1000000/C9</f>
        <v>#DIV/0!</v>
      </c>
      <c r="D35" s="136" t="e">
        <f>D22*1000000/D9</f>
        <v>#DIV/0!</v>
      </c>
      <c r="E35" s="136" t="e">
        <f>E22*1000000/E9</f>
        <v>#DIV/0!</v>
      </c>
      <c r="F35" s="136" t="e">
        <f t="shared" ref="F35:K35" si="4">F22*1000000/F9</f>
        <v>#DIV/0!</v>
      </c>
      <c r="G35" s="136" t="e">
        <f t="shared" si="4"/>
        <v>#DIV/0!</v>
      </c>
      <c r="H35" s="136" t="e">
        <f t="shared" si="4"/>
        <v>#DIV/0!</v>
      </c>
      <c r="I35" s="136" t="e">
        <f t="shared" si="4"/>
        <v>#DIV/0!</v>
      </c>
      <c r="J35" s="136" t="e">
        <f t="shared" si="4"/>
        <v>#DIV/0!</v>
      </c>
      <c r="K35" s="136" t="e">
        <f t="shared" si="4"/>
        <v>#DIV/0!</v>
      </c>
      <c r="L35" s="137" t="e">
        <f>L22*1000000/L9</f>
        <v>#DIV/0!</v>
      </c>
      <c r="M35" s="137" t="e">
        <f>M22*1000000/M9</f>
        <v>#DIV/0!</v>
      </c>
      <c r="N35" s="137" t="e">
        <f>N22*1000000/N9</f>
        <v>#DIV/0!</v>
      </c>
      <c r="O35" s="39" t="e">
        <f>(N35/H35)^(1/6)-1</f>
        <v>#DIV/0!</v>
      </c>
    </row>
    <row r="36" spans="2:18" ht="13.2" customHeight="1">
      <c r="B36" s="5" t="s">
        <v>91</v>
      </c>
      <c r="C36" s="136" t="e">
        <f>C24*1000000/C11</f>
        <v>#DIV/0!</v>
      </c>
      <c r="D36" s="136" t="e">
        <f>D24*1000000/D11</f>
        <v>#DIV/0!</v>
      </c>
      <c r="E36" s="136" t="e">
        <f>E24*1000000/E11</f>
        <v>#DIV/0!</v>
      </c>
      <c r="F36" s="136" t="e">
        <f t="shared" ref="F36:K36" si="5">F24*1000000/F11</f>
        <v>#DIV/0!</v>
      </c>
      <c r="G36" s="136" t="e">
        <f t="shared" si="5"/>
        <v>#DIV/0!</v>
      </c>
      <c r="H36" s="136" t="e">
        <f t="shared" si="5"/>
        <v>#DIV/0!</v>
      </c>
      <c r="I36" s="136" t="e">
        <f t="shared" si="5"/>
        <v>#DIV/0!</v>
      </c>
      <c r="J36" s="136" t="e">
        <f t="shared" si="5"/>
        <v>#DIV/0!</v>
      </c>
      <c r="K36" s="136" t="e">
        <f t="shared" si="5"/>
        <v>#DIV/0!</v>
      </c>
      <c r="L36" s="137" t="e">
        <f>L24*1000000/L11</f>
        <v>#DIV/0!</v>
      </c>
      <c r="M36" s="137" t="e">
        <f>M24*1000000/M11</f>
        <v>#DIV/0!</v>
      </c>
      <c r="N36" s="137" t="e">
        <f>N24*1000000/N11</f>
        <v>#DIV/0!</v>
      </c>
      <c r="O36" s="43" t="e">
        <f>(N36/H36)^(1/6)-1</f>
        <v>#DIV/0!</v>
      </c>
    </row>
    <row r="37" spans="2:18" ht="13.2" customHeight="1">
      <c r="B37" s="5" t="s">
        <v>92</v>
      </c>
      <c r="C37" s="136" t="e">
        <f>C26*1000000/C13</f>
        <v>#DIV/0!</v>
      </c>
      <c r="D37" s="136" t="e">
        <f>D26*1000000/D13</f>
        <v>#DIV/0!</v>
      </c>
      <c r="E37" s="136" t="e">
        <f>E26*1000000/E13</f>
        <v>#DIV/0!</v>
      </c>
      <c r="F37" s="136" t="e">
        <f t="shared" ref="F37:K37" si="6">F26*1000000/F13</f>
        <v>#DIV/0!</v>
      </c>
      <c r="G37" s="136" t="e">
        <f t="shared" si="6"/>
        <v>#DIV/0!</v>
      </c>
      <c r="H37" s="136" t="e">
        <f t="shared" si="6"/>
        <v>#DIV/0!</v>
      </c>
      <c r="I37" s="136" t="e">
        <f t="shared" si="6"/>
        <v>#DIV/0!</v>
      </c>
      <c r="J37" s="136" t="e">
        <f t="shared" si="6"/>
        <v>#DIV/0!</v>
      </c>
      <c r="K37" s="136" t="e">
        <f t="shared" si="6"/>
        <v>#DIV/0!</v>
      </c>
      <c r="L37" s="137" t="e">
        <f>L26*1000000/L13</f>
        <v>#DIV/0!</v>
      </c>
      <c r="M37" s="137" t="e">
        <f>M26*1000000/M13</f>
        <v>#DIV/0!</v>
      </c>
      <c r="N37" s="137" t="e">
        <f>N26*1000000/N13</f>
        <v>#DIV/0!</v>
      </c>
      <c r="O37" s="43" t="e">
        <f>(N37/H37)^(1/6)-1</f>
        <v>#DIV/0!</v>
      </c>
    </row>
    <row r="38" spans="2:18" ht="13.2" customHeight="1">
      <c r="B38" s="5" t="s">
        <v>97</v>
      </c>
      <c r="C38" s="136" t="e">
        <f>C28*1000000/C15</f>
        <v>#DIV/0!</v>
      </c>
      <c r="D38" s="136" t="e">
        <f>D28*1000000/D15</f>
        <v>#DIV/0!</v>
      </c>
      <c r="E38" s="136" t="e">
        <f>E28*1000000/E15</f>
        <v>#DIV/0!</v>
      </c>
      <c r="F38" s="136" t="e">
        <f t="shared" ref="F38:K38" si="7">F28*1000000/F15</f>
        <v>#DIV/0!</v>
      </c>
      <c r="G38" s="136" t="e">
        <f t="shared" si="7"/>
        <v>#DIV/0!</v>
      </c>
      <c r="H38" s="136" t="e">
        <f t="shared" si="7"/>
        <v>#DIV/0!</v>
      </c>
      <c r="I38" s="136" t="e">
        <f t="shared" si="7"/>
        <v>#DIV/0!</v>
      </c>
      <c r="J38" s="136" t="e">
        <f t="shared" si="7"/>
        <v>#DIV/0!</v>
      </c>
      <c r="K38" s="136" t="e">
        <f t="shared" si="7"/>
        <v>#DIV/0!</v>
      </c>
      <c r="L38" s="137" t="e">
        <f>L28*1000000/L15</f>
        <v>#DIV/0!</v>
      </c>
      <c r="M38" s="137" t="e">
        <f>M28*1000000/M15</f>
        <v>#DIV/0!</v>
      </c>
      <c r="N38" s="137" t="e">
        <f>N28*1000000/N15</f>
        <v>#DIV/0!</v>
      </c>
      <c r="O38" s="48" t="e">
        <f>(N38/H38)^(1/6)-1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X55"/>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7" width="11.6640625" style="1" customWidth="1"/>
    <col min="18" max="18" width="8.6640625" style="1"/>
    <col min="19" max="19" width="20.6640625" style="1" customWidth="1"/>
    <col min="20" max="24" width="11.6640625" style="1" customWidth="1"/>
    <col min="25" max="16384" width="8.6640625" style="1"/>
  </cols>
  <sheetData>
    <row r="1" spans="2:24" ht="13.2" customHeight="1"/>
    <row r="2" spans="2:24" ht="17.399999999999999">
      <c r="B2" s="30" t="str">
        <f>Introduction!B2</f>
        <v>LightCounting Wireless Infrastructure Shares, Size &amp; Forecast - 3Q22</v>
      </c>
    </row>
    <row r="3" spans="2:24" ht="15">
      <c r="B3" s="235" t="str">
        <f>Introduction!B3</f>
        <v>December 2022 - Sample template for illustrative purposes only</v>
      </c>
      <c r="K3" s="155"/>
      <c r="L3" s="155"/>
      <c r="M3" s="155"/>
      <c r="N3" s="155"/>
      <c r="O3" s="155"/>
      <c r="P3" s="155"/>
      <c r="Q3" s="155"/>
    </row>
    <row r="4" spans="2:24" ht="13.2" customHeight="1">
      <c r="B4" s="29"/>
      <c r="K4" s="177"/>
    </row>
    <row r="5" spans="2:24" ht="15.6">
      <c r="B5" s="83" t="s">
        <v>84</v>
      </c>
      <c r="C5" s="27"/>
      <c r="K5" s="155"/>
    </row>
    <row r="7" spans="2:24" ht="13.2" customHeight="1">
      <c r="B7" s="25" t="s">
        <v>216</v>
      </c>
      <c r="S7" s="25" t="s">
        <v>125</v>
      </c>
      <c r="U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229</v>
      </c>
      <c r="N8" s="24" t="s">
        <v>230</v>
      </c>
      <c r="O8" s="24" t="s">
        <v>242</v>
      </c>
      <c r="P8" s="24" t="s">
        <v>254</v>
      </c>
      <c r="Q8" s="24" t="s">
        <v>256</v>
      </c>
      <c r="S8" s="33" t="str">
        <f>B8</f>
        <v>Vendor</v>
      </c>
      <c r="T8" s="24">
        <v>2019</v>
      </c>
      <c r="U8" s="24">
        <v>2020</v>
      </c>
      <c r="V8" s="24">
        <v>2021</v>
      </c>
      <c r="W8" s="147"/>
      <c r="X8" s="147"/>
    </row>
    <row r="9" spans="2:24" ht="13.2" customHeight="1">
      <c r="B9" s="5" t="s">
        <v>11</v>
      </c>
      <c r="C9" s="130"/>
      <c r="D9" s="130"/>
      <c r="E9" s="130"/>
      <c r="F9" s="130"/>
      <c r="G9" s="130"/>
      <c r="H9" s="130"/>
      <c r="I9" s="130"/>
      <c r="J9" s="130"/>
      <c r="K9" s="130"/>
      <c r="L9" s="130"/>
      <c r="M9" s="130"/>
      <c r="N9" s="130"/>
      <c r="O9" s="130"/>
      <c r="P9" s="130"/>
      <c r="Q9" s="130"/>
      <c r="S9" s="36" t="str">
        <f t="shared" ref="S9:S17" si="0">B9</f>
        <v>Ericsson</v>
      </c>
      <c r="T9" s="126">
        <f>SUM(C9:F9)</f>
        <v>0</v>
      </c>
      <c r="U9" s="126">
        <f>SUM(G9:J9)</f>
        <v>0</v>
      </c>
      <c r="V9" s="126">
        <f>SUM(K9:N9)</f>
        <v>0</v>
      </c>
      <c r="W9" s="205"/>
      <c r="X9" s="205"/>
    </row>
    <row r="10" spans="2:24" ht="13.2" customHeight="1">
      <c r="B10" s="5" t="s">
        <v>3</v>
      </c>
      <c r="C10" s="130"/>
      <c r="D10" s="130"/>
      <c r="E10" s="130"/>
      <c r="F10" s="130"/>
      <c r="G10" s="130"/>
      <c r="H10" s="130"/>
      <c r="I10" s="130"/>
      <c r="J10" s="130"/>
      <c r="K10" s="130"/>
      <c r="L10" s="130"/>
      <c r="M10" s="130"/>
      <c r="N10" s="130"/>
      <c r="O10" s="130"/>
      <c r="P10" s="130"/>
      <c r="Q10" s="130"/>
      <c r="S10" s="36" t="str">
        <f t="shared" si="0"/>
        <v>Fujitsu</v>
      </c>
      <c r="T10" s="126">
        <f t="shared" ref="T10:T17" si="1">SUM(C10:F10)</f>
        <v>0</v>
      </c>
      <c r="U10" s="126">
        <f>SUM(G10:J10)</f>
        <v>0</v>
      </c>
      <c r="V10" s="126">
        <f t="shared" ref="V10:V13" si="2">SUM(K10:N10)</f>
        <v>0</v>
      </c>
      <c r="W10" s="205"/>
      <c r="X10" s="205"/>
    </row>
    <row r="11" spans="2:24" ht="13.2" customHeight="1">
      <c r="B11" s="5" t="s">
        <v>17</v>
      </c>
      <c r="C11" s="130"/>
      <c r="D11" s="130"/>
      <c r="E11" s="130"/>
      <c r="F11" s="130"/>
      <c r="G11" s="130"/>
      <c r="H11" s="130"/>
      <c r="I11" s="130"/>
      <c r="J11" s="130"/>
      <c r="K11" s="130"/>
      <c r="L11" s="130"/>
      <c r="M11" s="130"/>
      <c r="N11" s="130"/>
      <c r="O11" s="130"/>
      <c r="P11" s="130"/>
      <c r="Q11" s="130"/>
      <c r="S11" s="36" t="str">
        <f t="shared" si="0"/>
        <v>Huawei</v>
      </c>
      <c r="T11" s="126">
        <f t="shared" si="1"/>
        <v>0</v>
      </c>
      <c r="U11" s="126">
        <f t="shared" ref="U11:U17" si="3">SUM(G11:J11)</f>
        <v>0</v>
      </c>
      <c r="V11" s="126">
        <f t="shared" si="2"/>
        <v>0</v>
      </c>
      <c r="W11" s="205"/>
      <c r="X11" s="205"/>
    </row>
    <row r="12" spans="2:24" ht="13.2" customHeight="1">
      <c r="B12" s="5" t="s">
        <v>20</v>
      </c>
      <c r="C12" s="130"/>
      <c r="D12" s="130"/>
      <c r="E12" s="130"/>
      <c r="F12" s="130"/>
      <c r="G12" s="130"/>
      <c r="H12" s="130"/>
      <c r="I12" s="130"/>
      <c r="J12" s="130"/>
      <c r="K12" s="130"/>
      <c r="L12" s="130"/>
      <c r="M12" s="130"/>
      <c r="N12" s="130"/>
      <c r="O12" s="130"/>
      <c r="P12" s="130"/>
      <c r="Q12" s="130"/>
      <c r="S12" s="36" t="str">
        <f t="shared" si="0"/>
        <v>Mavenir</v>
      </c>
      <c r="T12" s="126">
        <f t="shared" si="1"/>
        <v>0</v>
      </c>
      <c r="U12" s="126">
        <f t="shared" si="3"/>
        <v>0</v>
      </c>
      <c r="V12" s="126">
        <f t="shared" si="2"/>
        <v>0</v>
      </c>
      <c r="W12" s="205"/>
      <c r="X12" s="205"/>
    </row>
    <row r="13" spans="2:24" ht="13.2" customHeight="1">
      <c r="B13" s="5" t="s">
        <v>2</v>
      </c>
      <c r="C13" s="130"/>
      <c r="D13" s="130"/>
      <c r="E13" s="130"/>
      <c r="F13" s="130"/>
      <c r="G13" s="130"/>
      <c r="H13" s="130"/>
      <c r="I13" s="130"/>
      <c r="J13" s="130"/>
      <c r="K13" s="130"/>
      <c r="L13" s="130"/>
      <c r="M13" s="130"/>
      <c r="N13" s="130"/>
      <c r="O13" s="130"/>
      <c r="P13" s="130"/>
      <c r="Q13" s="130"/>
      <c r="S13" s="36" t="str">
        <f t="shared" si="0"/>
        <v>NEC</v>
      </c>
      <c r="T13" s="126">
        <f t="shared" si="1"/>
        <v>0</v>
      </c>
      <c r="U13" s="126">
        <f t="shared" si="3"/>
        <v>0</v>
      </c>
      <c r="V13" s="126">
        <f t="shared" si="2"/>
        <v>0</v>
      </c>
      <c r="W13" s="205"/>
      <c r="X13" s="205"/>
    </row>
    <row r="14" spans="2:24" ht="13.2" customHeight="1">
      <c r="B14" s="5" t="s">
        <v>18</v>
      </c>
      <c r="C14" s="130"/>
      <c r="D14" s="130"/>
      <c r="E14" s="130"/>
      <c r="F14" s="130"/>
      <c r="G14" s="130"/>
      <c r="H14" s="130"/>
      <c r="I14" s="130"/>
      <c r="J14" s="130"/>
      <c r="K14" s="130"/>
      <c r="L14" s="130"/>
      <c r="M14" s="130"/>
      <c r="N14" s="130"/>
      <c r="O14" s="130"/>
      <c r="P14" s="130"/>
      <c r="Q14" s="130"/>
      <c r="S14" s="36" t="str">
        <f t="shared" si="0"/>
        <v>Nokia</v>
      </c>
      <c r="T14" s="126">
        <f t="shared" si="1"/>
        <v>0</v>
      </c>
      <c r="U14" s="126">
        <f t="shared" si="3"/>
        <v>0</v>
      </c>
      <c r="V14" s="126">
        <f>SUM(K14:N14)</f>
        <v>0</v>
      </c>
      <c r="W14" s="205"/>
      <c r="X14" s="205"/>
    </row>
    <row r="15" spans="2:24" ht="13.2" customHeight="1">
      <c r="B15" s="5" t="s">
        <v>22</v>
      </c>
      <c r="C15" s="130"/>
      <c r="D15" s="130"/>
      <c r="E15" s="130"/>
      <c r="F15" s="130"/>
      <c r="G15" s="130"/>
      <c r="H15" s="130"/>
      <c r="I15" s="130"/>
      <c r="J15" s="130"/>
      <c r="K15" s="130"/>
      <c r="L15" s="130"/>
      <c r="M15" s="130"/>
      <c r="N15" s="130"/>
      <c r="O15" s="130"/>
      <c r="P15" s="130"/>
      <c r="Q15" s="130"/>
      <c r="S15" s="36" t="str">
        <f t="shared" si="0"/>
        <v>Samsung</v>
      </c>
      <c r="T15" s="126">
        <f t="shared" si="1"/>
        <v>0</v>
      </c>
      <c r="U15" s="126">
        <f t="shared" si="3"/>
        <v>0</v>
      </c>
      <c r="V15" s="126">
        <f>SUM(K15:N15)</f>
        <v>0</v>
      </c>
      <c r="W15" s="205"/>
      <c r="X15" s="205"/>
    </row>
    <row r="16" spans="2:24" ht="13.2" customHeight="1">
      <c r="B16" s="5" t="s">
        <v>27</v>
      </c>
      <c r="C16" s="130"/>
      <c r="D16" s="130"/>
      <c r="E16" s="130"/>
      <c r="F16" s="130"/>
      <c r="G16" s="130"/>
      <c r="H16" s="130"/>
      <c r="I16" s="130"/>
      <c r="J16" s="130"/>
      <c r="K16" s="130"/>
      <c r="L16" s="130"/>
      <c r="M16" s="130"/>
      <c r="N16" s="130"/>
      <c r="O16" s="130"/>
      <c r="P16" s="130"/>
      <c r="Q16" s="130"/>
      <c r="S16" s="36" t="str">
        <f t="shared" si="0"/>
        <v>ZTE</v>
      </c>
      <c r="T16" s="126">
        <f t="shared" si="1"/>
        <v>0</v>
      </c>
      <c r="U16" s="126">
        <f t="shared" si="3"/>
        <v>0</v>
      </c>
      <c r="V16" s="126">
        <f>SUM(K16:N16)</f>
        <v>0</v>
      </c>
      <c r="W16" s="205"/>
      <c r="X16" s="205"/>
    </row>
    <row r="17" spans="2:24" ht="13.2" customHeight="1">
      <c r="B17" s="5" t="s">
        <v>82</v>
      </c>
      <c r="C17" s="130"/>
      <c r="D17" s="130"/>
      <c r="E17" s="130"/>
      <c r="F17" s="130"/>
      <c r="G17" s="130"/>
      <c r="H17" s="130"/>
      <c r="I17" s="130"/>
      <c r="J17" s="130"/>
      <c r="K17" s="130"/>
      <c r="L17" s="130"/>
      <c r="M17" s="130"/>
      <c r="N17" s="130"/>
      <c r="O17" s="130"/>
      <c r="P17" s="130"/>
      <c r="Q17" s="130"/>
      <c r="S17" s="36" t="str">
        <f t="shared" si="0"/>
        <v>Other</v>
      </c>
      <c r="T17" s="126">
        <f t="shared" si="1"/>
        <v>0</v>
      </c>
      <c r="U17" s="126">
        <f t="shared" si="3"/>
        <v>0</v>
      </c>
      <c r="V17" s="126">
        <f>SUM(K17:N17)</f>
        <v>0</v>
      </c>
      <c r="W17" s="205"/>
      <c r="X17" s="205"/>
    </row>
    <row r="18" spans="2:24" ht="13.2" customHeight="1">
      <c r="B18" s="5" t="s">
        <v>69</v>
      </c>
      <c r="C18" s="125">
        <f t="shared" ref="C18:I18" si="4">SUM(C9:C17)</f>
        <v>0</v>
      </c>
      <c r="D18" s="125">
        <f t="shared" si="4"/>
        <v>0</v>
      </c>
      <c r="E18" s="125">
        <f t="shared" si="4"/>
        <v>0</v>
      </c>
      <c r="F18" s="125">
        <f t="shared" si="4"/>
        <v>0</v>
      </c>
      <c r="G18" s="125">
        <f t="shared" si="4"/>
        <v>0</v>
      </c>
      <c r="H18" s="125">
        <f t="shared" si="4"/>
        <v>0</v>
      </c>
      <c r="I18" s="125">
        <f t="shared" si="4"/>
        <v>0</v>
      </c>
      <c r="J18" s="125">
        <f t="shared" ref="J18:L18" si="5">SUM(J9:J17)</f>
        <v>0</v>
      </c>
      <c r="K18" s="125">
        <f t="shared" si="5"/>
        <v>0</v>
      </c>
      <c r="L18" s="125">
        <f t="shared" si="5"/>
        <v>0</v>
      </c>
      <c r="M18" s="125">
        <f t="shared" ref="M18:N18" si="6">SUM(M9:M17)</f>
        <v>0</v>
      </c>
      <c r="N18" s="125">
        <f t="shared" si="6"/>
        <v>0</v>
      </c>
      <c r="O18" s="125">
        <f t="shared" ref="O18:P18" si="7">SUM(O9:O17)</f>
        <v>0</v>
      </c>
      <c r="P18" s="125">
        <f t="shared" si="7"/>
        <v>0</v>
      </c>
      <c r="Q18" s="125">
        <f t="shared" ref="Q18" si="8">SUM(Q9:Q17)</f>
        <v>0</v>
      </c>
      <c r="S18" s="5" t="s">
        <v>69</v>
      </c>
      <c r="T18" s="127">
        <f>SUM(T9:T17)</f>
        <v>0</v>
      </c>
      <c r="U18" s="127">
        <f>SUM(U9:U17)</f>
        <v>0</v>
      </c>
      <c r="V18" s="127">
        <f>SUM(V9:V17)</f>
        <v>0</v>
      </c>
      <c r="W18" s="206"/>
      <c r="X18" s="206"/>
    </row>
    <row r="19" spans="2:24" ht="13.2" customHeight="1">
      <c r="B19" s="1" t="s">
        <v>154</v>
      </c>
      <c r="C19" s="58"/>
      <c r="D19" s="58"/>
      <c r="E19" s="58"/>
      <c r="F19" s="58"/>
    </row>
    <row r="20" spans="2:24" ht="13.2" customHeight="1">
      <c r="N20" s="56"/>
    </row>
    <row r="21" spans="2:24" ht="13.2" customHeight="1">
      <c r="B21" s="25" t="s">
        <v>126</v>
      </c>
      <c r="F21" s="132"/>
      <c r="S21" s="25" t="s">
        <v>127</v>
      </c>
    </row>
    <row r="22" spans="2:24" ht="13.2" customHeight="1">
      <c r="B22" s="15"/>
      <c r="C22" s="24" t="s">
        <v>72</v>
      </c>
      <c r="D22" s="24" t="s">
        <v>73</v>
      </c>
      <c r="E22" s="24" t="s">
        <v>74</v>
      </c>
      <c r="F22" s="24" t="s">
        <v>75</v>
      </c>
      <c r="G22" s="24" t="s">
        <v>76</v>
      </c>
      <c r="H22" s="24" t="s">
        <v>77</v>
      </c>
      <c r="I22" s="24" t="s">
        <v>78</v>
      </c>
      <c r="J22" s="24" t="s">
        <v>79</v>
      </c>
      <c r="K22" s="24" t="s">
        <v>80</v>
      </c>
      <c r="L22" s="24" t="s">
        <v>81</v>
      </c>
      <c r="M22" s="24" t="s">
        <v>229</v>
      </c>
      <c r="N22" s="24" t="s">
        <v>230</v>
      </c>
      <c r="O22" s="24" t="s">
        <v>242</v>
      </c>
      <c r="P22" s="24" t="s">
        <v>254</v>
      </c>
      <c r="Q22" s="24" t="s">
        <v>256</v>
      </c>
      <c r="S22" s="15"/>
      <c r="T22" s="24">
        <v>2019</v>
      </c>
      <c r="U22" s="24">
        <v>2020</v>
      </c>
      <c r="V22" s="24">
        <v>2021</v>
      </c>
      <c r="W22" s="147"/>
      <c r="X22" s="147"/>
    </row>
    <row r="23" spans="2:24" ht="13.2" customHeight="1">
      <c r="B23" s="5" t="s">
        <v>11</v>
      </c>
      <c r="C23" s="31" t="e">
        <f t="shared" ref="C23:J31" si="9">C9/C$18</f>
        <v>#DIV/0!</v>
      </c>
      <c r="D23" s="31" t="e">
        <f t="shared" si="9"/>
        <v>#DIV/0!</v>
      </c>
      <c r="E23" s="31" t="e">
        <f t="shared" si="9"/>
        <v>#DIV/0!</v>
      </c>
      <c r="F23" s="31" t="e">
        <f t="shared" si="9"/>
        <v>#DIV/0!</v>
      </c>
      <c r="G23" s="31" t="e">
        <f t="shared" si="9"/>
        <v>#DIV/0!</v>
      </c>
      <c r="H23" s="31" t="e">
        <f t="shared" si="9"/>
        <v>#DIV/0!</v>
      </c>
      <c r="I23" s="31" t="e">
        <f t="shared" si="9"/>
        <v>#DIV/0!</v>
      </c>
      <c r="J23" s="31" t="e">
        <f t="shared" si="9"/>
        <v>#DIV/0!</v>
      </c>
      <c r="K23" s="31" t="e">
        <f t="shared" ref="K23:P23" si="10">K9/K$18</f>
        <v>#DIV/0!</v>
      </c>
      <c r="L23" s="31" t="e">
        <f t="shared" si="10"/>
        <v>#DIV/0!</v>
      </c>
      <c r="M23" s="31" t="e">
        <f t="shared" si="10"/>
        <v>#DIV/0!</v>
      </c>
      <c r="N23" s="31" t="e">
        <f t="shared" si="10"/>
        <v>#DIV/0!</v>
      </c>
      <c r="O23" s="31" t="e">
        <f t="shared" si="10"/>
        <v>#DIV/0!</v>
      </c>
      <c r="P23" s="31" t="e">
        <f t="shared" si="10"/>
        <v>#DIV/0!</v>
      </c>
      <c r="Q23" s="31" t="e">
        <f t="shared" ref="Q23" si="11">Q9/Q$18</f>
        <v>#DIV/0!</v>
      </c>
      <c r="S23" s="5" t="s">
        <v>11</v>
      </c>
      <c r="T23" s="31" t="e">
        <f t="shared" ref="T23:U31" si="12">T9/T$18</f>
        <v>#DIV/0!</v>
      </c>
      <c r="U23" s="31" t="e">
        <f t="shared" si="12"/>
        <v>#DIV/0!</v>
      </c>
      <c r="V23" s="31" t="e">
        <f t="shared" ref="V23" si="13">V9/V$18</f>
        <v>#DIV/0!</v>
      </c>
      <c r="W23" s="210"/>
      <c r="X23" s="210"/>
    </row>
    <row r="24" spans="2:24" ht="13.2" customHeight="1">
      <c r="B24" s="5" t="s">
        <v>3</v>
      </c>
      <c r="C24" s="31" t="e">
        <f t="shared" si="9"/>
        <v>#DIV/0!</v>
      </c>
      <c r="D24" s="31" t="e">
        <f t="shared" si="9"/>
        <v>#DIV/0!</v>
      </c>
      <c r="E24" s="31" t="e">
        <f t="shared" si="9"/>
        <v>#DIV/0!</v>
      </c>
      <c r="F24" s="31" t="e">
        <f t="shared" si="9"/>
        <v>#DIV/0!</v>
      </c>
      <c r="G24" s="31" t="e">
        <f t="shared" si="9"/>
        <v>#DIV/0!</v>
      </c>
      <c r="H24" s="31" t="e">
        <f t="shared" si="9"/>
        <v>#DIV/0!</v>
      </c>
      <c r="I24" s="31" t="e">
        <f t="shared" si="9"/>
        <v>#DIV/0!</v>
      </c>
      <c r="J24" s="31" t="e">
        <f t="shared" si="9"/>
        <v>#DIV/0!</v>
      </c>
      <c r="K24" s="31" t="e">
        <f t="shared" ref="K24:L24" si="14">K10/K$18</f>
        <v>#DIV/0!</v>
      </c>
      <c r="L24" s="31" t="e">
        <f t="shared" si="14"/>
        <v>#DIV/0!</v>
      </c>
      <c r="M24" s="31" t="e">
        <f t="shared" ref="M24:N24" si="15">M10/M$18</f>
        <v>#DIV/0!</v>
      </c>
      <c r="N24" s="31" t="e">
        <f t="shared" si="15"/>
        <v>#DIV/0!</v>
      </c>
      <c r="O24" s="31" t="e">
        <f t="shared" ref="O24:P24" si="16">O10/O$18</f>
        <v>#DIV/0!</v>
      </c>
      <c r="P24" s="31" t="e">
        <f t="shared" si="16"/>
        <v>#DIV/0!</v>
      </c>
      <c r="Q24" s="31" t="e">
        <f t="shared" ref="Q24" si="17">Q10/Q$18</f>
        <v>#DIV/0!</v>
      </c>
      <c r="S24" s="5" t="s">
        <v>3</v>
      </c>
      <c r="T24" s="31" t="e">
        <f t="shared" si="12"/>
        <v>#DIV/0!</v>
      </c>
      <c r="U24" s="31" t="e">
        <f t="shared" si="12"/>
        <v>#DIV/0!</v>
      </c>
      <c r="V24" s="31" t="e">
        <f t="shared" ref="V24" si="18">V10/V$18</f>
        <v>#DIV/0!</v>
      </c>
      <c r="W24" s="210"/>
      <c r="X24" s="210"/>
    </row>
    <row r="25" spans="2:24" ht="13.2" customHeight="1">
      <c r="B25" s="5" t="s">
        <v>17</v>
      </c>
      <c r="C25" s="31" t="e">
        <f t="shared" si="9"/>
        <v>#DIV/0!</v>
      </c>
      <c r="D25" s="31" t="e">
        <f t="shared" si="9"/>
        <v>#DIV/0!</v>
      </c>
      <c r="E25" s="31" t="e">
        <f t="shared" si="9"/>
        <v>#DIV/0!</v>
      </c>
      <c r="F25" s="31" t="e">
        <f t="shared" si="9"/>
        <v>#DIV/0!</v>
      </c>
      <c r="G25" s="31" t="e">
        <f t="shared" si="9"/>
        <v>#DIV/0!</v>
      </c>
      <c r="H25" s="31" t="e">
        <f t="shared" si="9"/>
        <v>#DIV/0!</v>
      </c>
      <c r="I25" s="31" t="e">
        <f t="shared" si="9"/>
        <v>#DIV/0!</v>
      </c>
      <c r="J25" s="31" t="e">
        <f t="shared" si="9"/>
        <v>#DIV/0!</v>
      </c>
      <c r="K25" s="31" t="e">
        <f t="shared" ref="K25:L25" si="19">K11/K$18</f>
        <v>#DIV/0!</v>
      </c>
      <c r="L25" s="31" t="e">
        <f t="shared" si="19"/>
        <v>#DIV/0!</v>
      </c>
      <c r="M25" s="31" t="e">
        <f t="shared" ref="M25:N25" si="20">M11/M$18</f>
        <v>#DIV/0!</v>
      </c>
      <c r="N25" s="31" t="e">
        <f t="shared" si="20"/>
        <v>#DIV/0!</v>
      </c>
      <c r="O25" s="31" t="e">
        <f t="shared" ref="O25:P25" si="21">O11/O$18</f>
        <v>#DIV/0!</v>
      </c>
      <c r="P25" s="31" t="e">
        <f t="shared" si="21"/>
        <v>#DIV/0!</v>
      </c>
      <c r="Q25" s="31" t="e">
        <f t="shared" ref="Q25" si="22">Q11/Q$18</f>
        <v>#DIV/0!</v>
      </c>
      <c r="S25" s="5" t="s">
        <v>17</v>
      </c>
      <c r="T25" s="31" t="e">
        <f t="shared" si="12"/>
        <v>#DIV/0!</v>
      </c>
      <c r="U25" s="31" t="e">
        <f t="shared" si="12"/>
        <v>#DIV/0!</v>
      </c>
      <c r="V25" s="31" t="e">
        <f t="shared" ref="V25" si="23">V11/V$18</f>
        <v>#DIV/0!</v>
      </c>
      <c r="W25" s="210"/>
      <c r="X25" s="210"/>
    </row>
    <row r="26" spans="2:24" ht="13.2" customHeight="1">
      <c r="B26" s="5" t="s">
        <v>20</v>
      </c>
      <c r="C26" s="31" t="e">
        <f t="shared" si="9"/>
        <v>#DIV/0!</v>
      </c>
      <c r="D26" s="31" t="e">
        <f t="shared" si="9"/>
        <v>#DIV/0!</v>
      </c>
      <c r="E26" s="31" t="e">
        <f t="shared" si="9"/>
        <v>#DIV/0!</v>
      </c>
      <c r="F26" s="31" t="e">
        <f t="shared" si="9"/>
        <v>#DIV/0!</v>
      </c>
      <c r="G26" s="31" t="e">
        <f t="shared" si="9"/>
        <v>#DIV/0!</v>
      </c>
      <c r="H26" s="31" t="e">
        <f t="shared" si="9"/>
        <v>#DIV/0!</v>
      </c>
      <c r="I26" s="31" t="e">
        <f t="shared" si="9"/>
        <v>#DIV/0!</v>
      </c>
      <c r="J26" s="31" t="e">
        <f t="shared" si="9"/>
        <v>#DIV/0!</v>
      </c>
      <c r="K26" s="31" t="e">
        <f t="shared" ref="K26:L26" si="24">K12/K$18</f>
        <v>#DIV/0!</v>
      </c>
      <c r="L26" s="31" t="e">
        <f t="shared" si="24"/>
        <v>#DIV/0!</v>
      </c>
      <c r="M26" s="31" t="e">
        <f t="shared" ref="M26:N26" si="25">M12/M$18</f>
        <v>#DIV/0!</v>
      </c>
      <c r="N26" s="31" t="e">
        <f t="shared" si="25"/>
        <v>#DIV/0!</v>
      </c>
      <c r="O26" s="31" t="e">
        <f t="shared" ref="O26:P26" si="26">O12/O$18</f>
        <v>#DIV/0!</v>
      </c>
      <c r="P26" s="31" t="e">
        <f t="shared" si="26"/>
        <v>#DIV/0!</v>
      </c>
      <c r="Q26" s="31" t="e">
        <f t="shared" ref="Q26" si="27">Q12/Q$18</f>
        <v>#DIV/0!</v>
      </c>
      <c r="S26" s="5" t="s">
        <v>20</v>
      </c>
      <c r="T26" s="31" t="e">
        <f t="shared" si="12"/>
        <v>#DIV/0!</v>
      </c>
      <c r="U26" s="31" t="e">
        <f t="shared" si="12"/>
        <v>#DIV/0!</v>
      </c>
      <c r="V26" s="31" t="e">
        <f t="shared" ref="V26" si="28">V12/V$18</f>
        <v>#DIV/0!</v>
      </c>
      <c r="W26" s="210"/>
      <c r="X26" s="210"/>
    </row>
    <row r="27" spans="2:24" ht="13.2" customHeight="1">
      <c r="B27" s="5" t="s">
        <v>2</v>
      </c>
      <c r="C27" s="31" t="e">
        <f t="shared" si="9"/>
        <v>#DIV/0!</v>
      </c>
      <c r="D27" s="31" t="e">
        <f t="shared" si="9"/>
        <v>#DIV/0!</v>
      </c>
      <c r="E27" s="31" t="e">
        <f t="shared" si="9"/>
        <v>#DIV/0!</v>
      </c>
      <c r="F27" s="31" t="e">
        <f t="shared" si="9"/>
        <v>#DIV/0!</v>
      </c>
      <c r="G27" s="31" t="e">
        <f t="shared" si="9"/>
        <v>#DIV/0!</v>
      </c>
      <c r="H27" s="31" t="e">
        <f t="shared" si="9"/>
        <v>#DIV/0!</v>
      </c>
      <c r="I27" s="31" t="e">
        <f t="shared" si="9"/>
        <v>#DIV/0!</v>
      </c>
      <c r="J27" s="31" t="e">
        <f t="shared" si="9"/>
        <v>#DIV/0!</v>
      </c>
      <c r="K27" s="31" t="e">
        <f t="shared" ref="K27:L27" si="29">K13/K$18</f>
        <v>#DIV/0!</v>
      </c>
      <c r="L27" s="31" t="e">
        <f t="shared" si="29"/>
        <v>#DIV/0!</v>
      </c>
      <c r="M27" s="31" t="e">
        <f t="shared" ref="M27:N27" si="30">M13/M$18</f>
        <v>#DIV/0!</v>
      </c>
      <c r="N27" s="31" t="e">
        <f t="shared" si="30"/>
        <v>#DIV/0!</v>
      </c>
      <c r="O27" s="31" t="e">
        <f t="shared" ref="O27:P27" si="31">O13/O$18</f>
        <v>#DIV/0!</v>
      </c>
      <c r="P27" s="31" t="e">
        <f t="shared" si="31"/>
        <v>#DIV/0!</v>
      </c>
      <c r="Q27" s="31" t="e">
        <f t="shared" ref="Q27" si="32">Q13/Q$18</f>
        <v>#DIV/0!</v>
      </c>
      <c r="S27" s="5" t="s">
        <v>2</v>
      </c>
      <c r="T27" s="31" t="e">
        <f t="shared" si="12"/>
        <v>#DIV/0!</v>
      </c>
      <c r="U27" s="31" t="e">
        <f t="shared" si="12"/>
        <v>#DIV/0!</v>
      </c>
      <c r="V27" s="31" t="e">
        <f t="shared" ref="V27" si="33">V13/V$18</f>
        <v>#DIV/0!</v>
      </c>
      <c r="W27" s="210"/>
      <c r="X27" s="210"/>
    </row>
    <row r="28" spans="2:24" ht="13.2" customHeight="1">
      <c r="B28" s="5" t="s">
        <v>18</v>
      </c>
      <c r="C28" s="31" t="e">
        <f t="shared" si="9"/>
        <v>#DIV/0!</v>
      </c>
      <c r="D28" s="31" t="e">
        <f t="shared" si="9"/>
        <v>#DIV/0!</v>
      </c>
      <c r="E28" s="31" t="e">
        <f t="shared" si="9"/>
        <v>#DIV/0!</v>
      </c>
      <c r="F28" s="31" t="e">
        <f t="shared" si="9"/>
        <v>#DIV/0!</v>
      </c>
      <c r="G28" s="31" t="e">
        <f t="shared" si="9"/>
        <v>#DIV/0!</v>
      </c>
      <c r="H28" s="31" t="e">
        <f t="shared" si="9"/>
        <v>#DIV/0!</v>
      </c>
      <c r="I28" s="31" t="e">
        <f t="shared" si="9"/>
        <v>#DIV/0!</v>
      </c>
      <c r="J28" s="31" t="e">
        <f t="shared" si="9"/>
        <v>#DIV/0!</v>
      </c>
      <c r="K28" s="31" t="e">
        <f t="shared" ref="K28:P28" si="34">K14/K$18</f>
        <v>#DIV/0!</v>
      </c>
      <c r="L28" s="31" t="e">
        <f t="shared" si="34"/>
        <v>#DIV/0!</v>
      </c>
      <c r="M28" s="31" t="e">
        <f t="shared" si="34"/>
        <v>#DIV/0!</v>
      </c>
      <c r="N28" s="31" t="e">
        <f t="shared" si="34"/>
        <v>#DIV/0!</v>
      </c>
      <c r="O28" s="31" t="e">
        <f t="shared" si="34"/>
        <v>#DIV/0!</v>
      </c>
      <c r="P28" s="31" t="e">
        <f t="shared" si="34"/>
        <v>#DIV/0!</v>
      </c>
      <c r="Q28" s="31" t="e">
        <f t="shared" ref="Q28" si="35">Q14/Q$18</f>
        <v>#DIV/0!</v>
      </c>
      <c r="S28" s="5" t="s">
        <v>18</v>
      </c>
      <c r="T28" s="31" t="e">
        <f t="shared" si="12"/>
        <v>#DIV/0!</v>
      </c>
      <c r="U28" s="31" t="e">
        <f t="shared" si="12"/>
        <v>#DIV/0!</v>
      </c>
      <c r="V28" s="31" t="e">
        <f t="shared" ref="V28" si="36">V14/V$18</f>
        <v>#DIV/0!</v>
      </c>
      <c r="W28" s="210"/>
      <c r="X28" s="210"/>
    </row>
    <row r="29" spans="2:24" ht="13.2" customHeight="1">
      <c r="B29" s="5" t="s">
        <v>22</v>
      </c>
      <c r="C29" s="31" t="e">
        <f t="shared" si="9"/>
        <v>#DIV/0!</v>
      </c>
      <c r="D29" s="31" t="e">
        <f t="shared" si="9"/>
        <v>#DIV/0!</v>
      </c>
      <c r="E29" s="31" t="e">
        <f t="shared" si="9"/>
        <v>#DIV/0!</v>
      </c>
      <c r="F29" s="31" t="e">
        <f t="shared" si="9"/>
        <v>#DIV/0!</v>
      </c>
      <c r="G29" s="31" t="e">
        <f t="shared" si="9"/>
        <v>#DIV/0!</v>
      </c>
      <c r="H29" s="31" t="e">
        <f t="shared" si="9"/>
        <v>#DIV/0!</v>
      </c>
      <c r="I29" s="31" t="e">
        <f t="shared" si="9"/>
        <v>#DIV/0!</v>
      </c>
      <c r="J29" s="31" t="e">
        <f t="shared" si="9"/>
        <v>#DIV/0!</v>
      </c>
      <c r="K29" s="31" t="e">
        <f t="shared" ref="K29:L29" si="37">K15/K$18</f>
        <v>#DIV/0!</v>
      </c>
      <c r="L29" s="31" t="e">
        <f t="shared" si="37"/>
        <v>#DIV/0!</v>
      </c>
      <c r="M29" s="31" t="e">
        <f t="shared" ref="M29:N29" si="38">M15/M$18</f>
        <v>#DIV/0!</v>
      </c>
      <c r="N29" s="31" t="e">
        <f t="shared" si="38"/>
        <v>#DIV/0!</v>
      </c>
      <c r="O29" s="31" t="e">
        <f t="shared" ref="O29:P29" si="39">O15/O$18</f>
        <v>#DIV/0!</v>
      </c>
      <c r="P29" s="31" t="e">
        <f t="shared" si="39"/>
        <v>#DIV/0!</v>
      </c>
      <c r="Q29" s="31" t="e">
        <f t="shared" ref="Q29" si="40">Q15/Q$18</f>
        <v>#DIV/0!</v>
      </c>
      <c r="S29" s="5" t="s">
        <v>22</v>
      </c>
      <c r="T29" s="31" t="e">
        <f t="shared" si="12"/>
        <v>#DIV/0!</v>
      </c>
      <c r="U29" s="31" t="e">
        <f t="shared" si="12"/>
        <v>#DIV/0!</v>
      </c>
      <c r="V29" s="31" t="e">
        <f t="shared" ref="V29" si="41">V15/V$18</f>
        <v>#DIV/0!</v>
      </c>
      <c r="W29" s="210"/>
      <c r="X29" s="210"/>
    </row>
    <row r="30" spans="2:24" ht="13.2" customHeight="1">
      <c r="B30" s="5" t="s">
        <v>27</v>
      </c>
      <c r="C30" s="31" t="e">
        <f t="shared" si="9"/>
        <v>#DIV/0!</v>
      </c>
      <c r="D30" s="31" t="e">
        <f t="shared" si="9"/>
        <v>#DIV/0!</v>
      </c>
      <c r="E30" s="31" t="e">
        <f t="shared" si="9"/>
        <v>#DIV/0!</v>
      </c>
      <c r="F30" s="31" t="e">
        <f t="shared" si="9"/>
        <v>#DIV/0!</v>
      </c>
      <c r="G30" s="31" t="e">
        <f t="shared" si="9"/>
        <v>#DIV/0!</v>
      </c>
      <c r="H30" s="31" t="e">
        <f t="shared" si="9"/>
        <v>#DIV/0!</v>
      </c>
      <c r="I30" s="31" t="e">
        <f t="shared" si="9"/>
        <v>#DIV/0!</v>
      </c>
      <c r="J30" s="31" t="e">
        <f t="shared" si="9"/>
        <v>#DIV/0!</v>
      </c>
      <c r="K30" s="31" t="e">
        <f t="shared" ref="K30:L30" si="42">K16/K$18</f>
        <v>#DIV/0!</v>
      </c>
      <c r="L30" s="31" t="e">
        <f t="shared" si="42"/>
        <v>#DIV/0!</v>
      </c>
      <c r="M30" s="31" t="e">
        <f t="shared" ref="M30:N30" si="43">M16/M$18</f>
        <v>#DIV/0!</v>
      </c>
      <c r="N30" s="31" t="e">
        <f t="shared" si="43"/>
        <v>#DIV/0!</v>
      </c>
      <c r="O30" s="31" t="e">
        <f t="shared" ref="O30:P30" si="44">O16/O$18</f>
        <v>#DIV/0!</v>
      </c>
      <c r="P30" s="31" t="e">
        <f t="shared" si="44"/>
        <v>#DIV/0!</v>
      </c>
      <c r="Q30" s="31" t="e">
        <f t="shared" ref="Q30" si="45">Q16/Q$18</f>
        <v>#DIV/0!</v>
      </c>
      <c r="S30" s="5" t="s">
        <v>27</v>
      </c>
      <c r="T30" s="31" t="e">
        <f t="shared" si="12"/>
        <v>#DIV/0!</v>
      </c>
      <c r="U30" s="31" t="e">
        <f t="shared" si="12"/>
        <v>#DIV/0!</v>
      </c>
      <c r="V30" s="31" t="e">
        <f t="shared" ref="V30" si="46">V16/V$18</f>
        <v>#DIV/0!</v>
      </c>
      <c r="W30" s="210"/>
      <c r="X30" s="210"/>
    </row>
    <row r="31" spans="2:24" ht="13.2" customHeight="1">
      <c r="B31" s="5" t="s">
        <v>82</v>
      </c>
      <c r="C31" s="31" t="e">
        <f t="shared" si="9"/>
        <v>#DIV/0!</v>
      </c>
      <c r="D31" s="31" t="e">
        <f t="shared" si="9"/>
        <v>#DIV/0!</v>
      </c>
      <c r="E31" s="31" t="e">
        <f t="shared" si="9"/>
        <v>#DIV/0!</v>
      </c>
      <c r="F31" s="31" t="e">
        <f t="shared" si="9"/>
        <v>#DIV/0!</v>
      </c>
      <c r="G31" s="31" t="e">
        <f t="shared" si="9"/>
        <v>#DIV/0!</v>
      </c>
      <c r="H31" s="31" t="e">
        <f t="shared" si="9"/>
        <v>#DIV/0!</v>
      </c>
      <c r="I31" s="31" t="e">
        <f t="shared" si="9"/>
        <v>#DIV/0!</v>
      </c>
      <c r="J31" s="31" t="e">
        <f t="shared" si="9"/>
        <v>#DIV/0!</v>
      </c>
      <c r="K31" s="31" t="e">
        <f t="shared" ref="K31:L31" si="47">K17/K$18</f>
        <v>#DIV/0!</v>
      </c>
      <c r="L31" s="31" t="e">
        <f t="shared" si="47"/>
        <v>#DIV/0!</v>
      </c>
      <c r="M31" s="31" t="e">
        <f t="shared" ref="M31:N31" si="48">M17/M$18</f>
        <v>#DIV/0!</v>
      </c>
      <c r="N31" s="31" t="e">
        <f t="shared" si="48"/>
        <v>#DIV/0!</v>
      </c>
      <c r="O31" s="31" t="e">
        <f t="shared" ref="O31:P31" si="49">O17/O$18</f>
        <v>#DIV/0!</v>
      </c>
      <c r="P31" s="31" t="e">
        <f t="shared" si="49"/>
        <v>#DIV/0!</v>
      </c>
      <c r="Q31" s="31" t="e">
        <f t="shared" ref="Q31" si="50">Q17/Q$18</f>
        <v>#DIV/0!</v>
      </c>
      <c r="S31" s="5" t="s">
        <v>82</v>
      </c>
      <c r="T31" s="31" t="e">
        <f t="shared" si="12"/>
        <v>#DIV/0!</v>
      </c>
      <c r="U31" s="31" t="e">
        <f t="shared" si="12"/>
        <v>#DIV/0!</v>
      </c>
      <c r="V31" s="31" t="e">
        <f t="shared" ref="V31" si="51">V17/V$18</f>
        <v>#DIV/0!</v>
      </c>
      <c r="W31" s="210"/>
      <c r="X31" s="210"/>
    </row>
    <row r="32" spans="2:24" ht="13.2" customHeight="1">
      <c r="B32" s="5" t="s">
        <v>69</v>
      </c>
      <c r="C32" s="32" t="e">
        <f t="shared" ref="C32:I32" si="52">SUM(C23:C31)</f>
        <v>#DIV/0!</v>
      </c>
      <c r="D32" s="32" t="e">
        <f t="shared" si="52"/>
        <v>#DIV/0!</v>
      </c>
      <c r="E32" s="32" t="e">
        <f t="shared" si="52"/>
        <v>#DIV/0!</v>
      </c>
      <c r="F32" s="32" t="e">
        <f t="shared" si="52"/>
        <v>#DIV/0!</v>
      </c>
      <c r="G32" s="32" t="e">
        <f t="shared" si="52"/>
        <v>#DIV/0!</v>
      </c>
      <c r="H32" s="32" t="e">
        <f t="shared" si="52"/>
        <v>#DIV/0!</v>
      </c>
      <c r="I32" s="32" t="e">
        <f t="shared" si="52"/>
        <v>#DIV/0!</v>
      </c>
      <c r="J32" s="32" t="e">
        <f t="shared" ref="J32:L32" si="53">SUM(J23:J31)</f>
        <v>#DIV/0!</v>
      </c>
      <c r="K32" s="32" t="e">
        <f t="shared" si="53"/>
        <v>#DIV/0!</v>
      </c>
      <c r="L32" s="32" t="e">
        <f t="shared" si="53"/>
        <v>#DIV/0!</v>
      </c>
      <c r="M32" s="32" t="e">
        <f t="shared" ref="M32:N32" si="54">SUM(M23:M31)</f>
        <v>#DIV/0!</v>
      </c>
      <c r="N32" s="32" t="e">
        <f t="shared" si="54"/>
        <v>#DIV/0!</v>
      </c>
      <c r="O32" s="32" t="e">
        <f t="shared" ref="O32:P32" si="55">SUM(O23:O31)</f>
        <v>#DIV/0!</v>
      </c>
      <c r="P32" s="32" t="e">
        <f t="shared" si="55"/>
        <v>#DIV/0!</v>
      </c>
      <c r="Q32" s="32" t="e">
        <f t="shared" ref="Q32" si="56">SUM(Q23:Q31)</f>
        <v>#DIV/0!</v>
      </c>
      <c r="S32" s="5" t="s">
        <v>69</v>
      </c>
      <c r="T32" s="32" t="e">
        <f>SUM(T23:T31)</f>
        <v>#DIV/0!</v>
      </c>
      <c r="U32" s="32" t="e">
        <f>SUM(U23:U31)</f>
        <v>#DIV/0!</v>
      </c>
      <c r="V32" s="32" t="e">
        <f t="shared" ref="V32" si="57">SUM(V23:V31)</f>
        <v>#DIV/0!</v>
      </c>
      <c r="W32" s="208"/>
      <c r="X32" s="208"/>
    </row>
    <row r="33" spans="3:24" ht="13.2" customHeight="1">
      <c r="C33" s="22"/>
      <c r="D33" s="22"/>
      <c r="E33" s="22"/>
      <c r="F33" s="22"/>
      <c r="G33" s="22"/>
      <c r="H33" s="22"/>
      <c r="I33" s="22"/>
      <c r="J33" s="22"/>
      <c r="K33" s="22"/>
      <c r="L33" s="22"/>
      <c r="M33" s="22"/>
      <c r="N33" s="22"/>
      <c r="O33" s="22"/>
      <c r="P33" s="22"/>
      <c r="Q33" s="22"/>
      <c r="T33" s="22"/>
      <c r="U33" s="22"/>
      <c r="V33" s="22"/>
      <c r="W33" s="22"/>
      <c r="X33" s="22"/>
    </row>
    <row r="34" spans="3:24" ht="13.2" customHeight="1"/>
    <row r="35" spans="3:24" ht="13.2" customHeight="1"/>
    <row r="36" spans="3:24" ht="13.2" customHeight="1"/>
    <row r="37" spans="3:24" ht="13.2" customHeight="1"/>
    <row r="38" spans="3:24" ht="13.2" customHeight="1"/>
    <row r="39" spans="3:24" ht="13.2" customHeight="1"/>
    <row r="40" spans="3:24" ht="13.2" customHeight="1"/>
    <row r="41" spans="3:24" ht="13.2" customHeight="1"/>
    <row r="42" spans="3:24" ht="13.2" customHeight="1"/>
    <row r="43" spans="3:24" ht="13.2" customHeight="1"/>
    <row r="44" spans="3:24" ht="13.2" customHeight="1"/>
    <row r="45" spans="3:24" ht="13.2" customHeight="1"/>
    <row r="46" spans="3:24" ht="13.2" customHeight="1"/>
    <row r="47" spans="3:24" ht="13.2" customHeight="1"/>
    <row r="48" spans="3:24"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RUs</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Infrastructure Quarterly Report</dc:title>
  <dc:creator>Stephane Teral</dc:creator>
  <cp:lastModifiedBy>Stelyana Baleva</cp:lastModifiedBy>
  <cp:lastPrinted>2021-08-09T22:39:14Z</cp:lastPrinted>
  <dcterms:created xsi:type="dcterms:W3CDTF">2020-05-07T22:53:25Z</dcterms:created>
  <dcterms:modified xsi:type="dcterms:W3CDTF">2022-12-02T01:13:59Z</dcterms:modified>
</cp:coreProperties>
</file>