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1.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telyana Baleva\LightCounting Dropbox\Wireless\4Q22 Wireless Infrastructure Deliverables\"/>
    </mc:Choice>
  </mc:AlternateContent>
  <xr:revisionPtr revIDLastSave="0" documentId="13_ncr:1_{6F347B86-675B-471D-8086-AED904216916}" xr6:coauthVersionLast="47" xr6:coauthVersionMax="47" xr10:uidLastSave="{00000000-0000-0000-0000-000000000000}"/>
  <bookViews>
    <workbookView xWindow="-108" yWindow="-108" windowWidth="30936" windowHeight="16776" tabRatio="762"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RUs" sheetId="43" r:id="rId11"/>
    <sheet name="5GC" sheetId="25" r:id="rId12"/>
    <sheet name="5GC Market Shares" sheetId="31" r:id="rId13"/>
    <sheet name="EPC" sheetId="21" r:id="rId14"/>
    <sheet name="vEPC" sheetId="20" r:id="rId15"/>
    <sheet name="EPC vEPC Market Shares" sheetId="18" r:id="rId16"/>
    <sheet name="2G 3G" sheetId="26" r:id="rId17"/>
    <sheet name="2G 3G Market Shares" sheetId="29" r:id="rId18"/>
  </sheets>
  <externalReferences>
    <externalReference r:id="rId19"/>
    <externalReference r:id="rId20"/>
    <externalReference r:id="rId21"/>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2">'5GC Market Shares'!$A$1:$AR$65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53" i="24" l="1"/>
  <c r="P153" i="24"/>
  <c r="AF123" i="24"/>
  <c r="P125" i="24"/>
  <c r="P124" i="24"/>
  <c r="P123" i="24"/>
  <c r="P102" i="24"/>
  <c r="P83" i="24"/>
  <c r="P82" i="24"/>
  <c r="P81" i="24"/>
  <c r="P62" i="24"/>
  <c r="P61" i="24"/>
  <c r="P60" i="24"/>
  <c r="P59" i="24"/>
  <c r="N61" i="30"/>
  <c r="N13" i="30"/>
  <c r="P32" i="23"/>
  <c r="P30" i="23"/>
  <c r="P25" i="23"/>
  <c r="P21" i="23"/>
  <c r="P17" i="23"/>
  <c r="P13" i="23"/>
  <c r="P9" i="23"/>
  <c r="P37" i="22"/>
  <c r="P35" i="22"/>
  <c r="P30" i="22"/>
  <c r="P28" i="22"/>
  <c r="P26" i="22"/>
  <c r="P24" i="22"/>
  <c r="P22" i="22"/>
  <c r="P17" i="22"/>
  <c r="P15" i="22"/>
  <c r="P13" i="22"/>
  <c r="P11" i="22"/>
  <c r="P9" i="22"/>
  <c r="P18" i="19"/>
  <c r="P16" i="19"/>
  <c r="P14" i="19"/>
  <c r="P12" i="19"/>
  <c r="P10" i="19"/>
  <c r="P17" i="43"/>
  <c r="P15" i="43"/>
  <c r="P13" i="43"/>
  <c r="P11" i="43"/>
  <c r="P9" i="43"/>
  <c r="P13" i="25"/>
  <c r="P11" i="25"/>
  <c r="P9" i="25"/>
  <c r="P9" i="21"/>
  <c r="P17" i="21"/>
  <c r="P15" i="21"/>
  <c r="P13" i="21"/>
  <c r="P11" i="21"/>
  <c r="P17" i="26"/>
  <c r="P13" i="26"/>
  <c r="P11" i="26"/>
  <c r="AE152" i="24" l="1"/>
  <c r="AE153" i="24"/>
  <c r="AE154" i="24"/>
  <c r="O152" i="24"/>
  <c r="O153" i="24"/>
  <c r="O154" i="24"/>
  <c r="AE122" i="24"/>
  <c r="AE123" i="24"/>
  <c r="AE124" i="24"/>
  <c r="O122" i="24"/>
  <c r="O123" i="24"/>
  <c r="O124" i="24"/>
  <c r="P36" i="23"/>
  <c r="P34" i="23"/>
  <c r="P15" i="20"/>
  <c r="P13" i="20"/>
  <c r="P11" i="20"/>
  <c r="P26" i="26"/>
  <c r="P24" i="26"/>
  <c r="P15" i="25"/>
  <c r="AE155" i="24" l="1"/>
  <c r="O155" i="24"/>
  <c r="AE125" i="24"/>
  <c r="O125" i="24"/>
  <c r="P9" i="20" l="1"/>
  <c r="D25" i="24"/>
  <c r="C25" i="24"/>
  <c r="F25" i="24"/>
  <c r="R66" i="30" l="1"/>
  <c r="AD25" i="24" s="1"/>
  <c r="R65" i="30"/>
  <c r="AD24" i="24" s="1"/>
  <c r="R64" i="30"/>
  <c r="AD23" i="24" s="1"/>
  <c r="R63" i="30"/>
  <c r="AD22" i="24" s="1"/>
  <c r="R62" i="30"/>
  <c r="AD21" i="24" s="1"/>
  <c r="R61" i="30"/>
  <c r="AD20" i="24" s="1"/>
  <c r="R60" i="30"/>
  <c r="AD19" i="24" s="1"/>
  <c r="R59" i="30"/>
  <c r="AD18" i="24" s="1"/>
  <c r="R58" i="30"/>
  <c r="AD17" i="24" s="1"/>
  <c r="R18" i="30"/>
  <c r="S26" i="24" s="1"/>
  <c r="R17" i="30"/>
  <c r="S25" i="24" s="1"/>
  <c r="R16" i="30"/>
  <c r="S24" i="24" s="1"/>
  <c r="R15" i="30"/>
  <c r="R14" i="30"/>
  <c r="S22" i="24" s="1"/>
  <c r="R13" i="30"/>
  <c r="S21" i="24" s="1"/>
  <c r="R12" i="30"/>
  <c r="R11" i="30"/>
  <c r="S19" i="24" s="1"/>
  <c r="R10" i="30"/>
  <c r="S18" i="24" s="1"/>
  <c r="R9" i="30"/>
  <c r="S17" i="24" l="1"/>
  <c r="S23" i="24"/>
  <c r="S20" i="24"/>
  <c r="R19" i="30"/>
  <c r="R67" i="30"/>
  <c r="R79" i="30" s="1"/>
  <c r="X10" i="29"/>
  <c r="X11" i="29"/>
  <c r="X12" i="29"/>
  <c r="X13" i="29"/>
  <c r="X14" i="29"/>
  <c r="X15" i="29"/>
  <c r="X16" i="29"/>
  <c r="X9" i="29"/>
  <c r="R17" i="29"/>
  <c r="O41" i="26"/>
  <c r="O30" i="26"/>
  <c r="O17" i="26"/>
  <c r="X62" i="18"/>
  <c r="X64" i="18"/>
  <c r="X11" i="18"/>
  <c r="X12" i="18"/>
  <c r="X13" i="18"/>
  <c r="X14" i="18"/>
  <c r="X15" i="18"/>
  <c r="X16" i="18"/>
  <c r="X17" i="18"/>
  <c r="X10" i="18"/>
  <c r="R18" i="18"/>
  <c r="O25" i="20"/>
  <c r="O24" i="20"/>
  <c r="O23" i="20"/>
  <c r="O17" i="20"/>
  <c r="O17" i="21"/>
  <c r="X17" i="31"/>
  <c r="X10" i="31"/>
  <c r="X11" i="31"/>
  <c r="X12" i="31"/>
  <c r="X13" i="31"/>
  <c r="X14" i="31"/>
  <c r="X15" i="31"/>
  <c r="X16" i="31"/>
  <c r="X9" i="31"/>
  <c r="R18" i="31"/>
  <c r="O17" i="25"/>
  <c r="O58" i="19"/>
  <c r="O57" i="19"/>
  <c r="O56" i="19"/>
  <c r="O55" i="19"/>
  <c r="O18" i="19"/>
  <c r="X10" i="17"/>
  <c r="X11" i="17"/>
  <c r="X12" i="17"/>
  <c r="X13" i="17"/>
  <c r="X14" i="17"/>
  <c r="X15" i="17"/>
  <c r="X16" i="17"/>
  <c r="X17" i="17"/>
  <c r="X9" i="17"/>
  <c r="R18" i="17"/>
  <c r="O38" i="22"/>
  <c r="O37" i="22"/>
  <c r="O36" i="22"/>
  <c r="O35" i="22"/>
  <c r="O30" i="22"/>
  <c r="O17" i="22"/>
  <c r="X54" i="16"/>
  <c r="X55" i="16"/>
  <c r="X56" i="16"/>
  <c r="X57" i="16"/>
  <c r="X58" i="16"/>
  <c r="X60" i="16"/>
  <c r="X61" i="16"/>
  <c r="X53" i="16"/>
  <c r="X10" i="16"/>
  <c r="X11" i="16"/>
  <c r="X12" i="16"/>
  <c r="X13" i="16"/>
  <c r="X14" i="16"/>
  <c r="X15" i="16"/>
  <c r="X16" i="16"/>
  <c r="X9" i="16"/>
  <c r="R62" i="16"/>
  <c r="R52" i="16"/>
  <c r="R17" i="16"/>
  <c r="R23" i="16" s="1"/>
  <c r="O46" i="23"/>
  <c r="O45" i="23"/>
  <c r="O44" i="23"/>
  <c r="O43" i="23"/>
  <c r="O38" i="23"/>
  <c r="O25" i="23"/>
  <c r="O80" i="24" l="1"/>
  <c r="O81" i="24"/>
  <c r="O59" i="24"/>
  <c r="O101" i="24"/>
  <c r="O60" i="24"/>
  <c r="O102" i="24"/>
  <c r="O103" i="24" s="1"/>
  <c r="O82" i="24"/>
  <c r="O83" i="24" s="1"/>
  <c r="O61" i="24"/>
  <c r="R29" i="29"/>
  <c r="C24" i="24"/>
  <c r="O59" i="19"/>
  <c r="R30" i="18"/>
  <c r="C22" i="24"/>
  <c r="R26" i="31"/>
  <c r="C19" i="24"/>
  <c r="O17" i="43"/>
  <c r="O28" i="19"/>
  <c r="X17" i="16"/>
  <c r="X28" i="16" s="1"/>
  <c r="R30" i="17"/>
  <c r="C21" i="24"/>
  <c r="R74" i="16"/>
  <c r="C18" i="24"/>
  <c r="R28" i="30"/>
  <c r="R24" i="29"/>
  <c r="R25" i="29"/>
  <c r="R31" i="30"/>
  <c r="R32" i="30"/>
  <c r="R30" i="30"/>
  <c r="R29" i="30"/>
  <c r="R33" i="30"/>
  <c r="R24" i="30"/>
  <c r="R26" i="30"/>
  <c r="R27" i="30"/>
  <c r="R25" i="30"/>
  <c r="R81" i="30"/>
  <c r="R77" i="30"/>
  <c r="R73" i="30"/>
  <c r="R80" i="30"/>
  <c r="R78" i="30"/>
  <c r="R76" i="30"/>
  <c r="R75" i="30"/>
  <c r="R74" i="30"/>
  <c r="R26" i="29"/>
  <c r="R28" i="29"/>
  <c r="R27" i="29"/>
  <c r="R22" i="29"/>
  <c r="R23" i="29"/>
  <c r="R31" i="17"/>
  <c r="R24" i="18"/>
  <c r="R28" i="18"/>
  <c r="R27" i="18"/>
  <c r="R23" i="18"/>
  <c r="R25" i="18"/>
  <c r="R26" i="18"/>
  <c r="R65" i="18"/>
  <c r="R29" i="18"/>
  <c r="O27" i="20"/>
  <c r="O26" i="20"/>
  <c r="R27" i="31"/>
  <c r="R29" i="31"/>
  <c r="R28" i="31"/>
  <c r="R23" i="31"/>
  <c r="R30" i="31"/>
  <c r="R24" i="31"/>
  <c r="R25" i="31"/>
  <c r="R31" i="31"/>
  <c r="R23" i="17"/>
  <c r="R24" i="17"/>
  <c r="R25" i="17"/>
  <c r="R26" i="17"/>
  <c r="R27" i="17"/>
  <c r="R28" i="17"/>
  <c r="R29" i="17"/>
  <c r="R26" i="16"/>
  <c r="R29" i="16"/>
  <c r="R67" i="16"/>
  <c r="R68" i="16"/>
  <c r="R69" i="16"/>
  <c r="R71" i="16"/>
  <c r="R22" i="16"/>
  <c r="R24" i="16"/>
  <c r="R25" i="16"/>
  <c r="R75" i="16"/>
  <c r="R27" i="16"/>
  <c r="R28" i="16"/>
  <c r="R70" i="16"/>
  <c r="R72" i="16"/>
  <c r="R73" i="16"/>
  <c r="O62" i="24" l="1"/>
  <c r="R70" i="18"/>
  <c r="C23" i="24"/>
  <c r="X29" i="16"/>
  <c r="X22" i="16"/>
  <c r="X23" i="16"/>
  <c r="X24" i="16"/>
  <c r="X26" i="16"/>
  <c r="X25" i="16"/>
  <c r="X27" i="16"/>
  <c r="R30" i="29"/>
  <c r="R34" i="30"/>
  <c r="R82" i="30"/>
  <c r="R32" i="17"/>
  <c r="R31" i="18"/>
  <c r="R77" i="18"/>
  <c r="R75" i="18"/>
  <c r="R73" i="18"/>
  <c r="R72" i="18"/>
  <c r="R71" i="18"/>
  <c r="R76" i="18"/>
  <c r="R74" i="18"/>
  <c r="R32" i="31"/>
  <c r="R30" i="16"/>
  <c r="R76" i="16"/>
  <c r="P13" i="30"/>
  <c r="Q13" i="30"/>
  <c r="O13" i="30"/>
  <c r="X13" i="30" l="1"/>
  <c r="R78" i="18"/>
  <c r="P61" i="30"/>
  <c r="Q61" i="30"/>
  <c r="O61" i="30"/>
  <c r="X61" i="30" s="1"/>
  <c r="X60" i="18" l="1"/>
  <c r="G25" i="24"/>
  <c r="E25" i="24"/>
  <c r="Q66" i="30"/>
  <c r="Q65" i="30"/>
  <c r="Q64" i="30"/>
  <c r="Q63" i="30"/>
  <c r="Q62" i="30"/>
  <c r="Q60" i="30"/>
  <c r="Q59" i="30"/>
  <c r="Q58" i="30"/>
  <c r="Q18" i="30"/>
  <c r="Q17" i="30"/>
  <c r="Q16" i="30"/>
  <c r="Q15" i="30"/>
  <c r="Q14" i="30"/>
  <c r="Q12" i="30"/>
  <c r="Q11" i="30"/>
  <c r="Q10" i="30"/>
  <c r="Q9" i="30"/>
  <c r="Q17" i="29"/>
  <c r="F24" i="24" s="1"/>
  <c r="Q65" i="18"/>
  <c r="F23" i="24" s="1"/>
  <c r="Q18" i="18"/>
  <c r="F22" i="24" s="1"/>
  <c r="Q52" i="16"/>
  <c r="Q17" i="16"/>
  <c r="Q27" i="29" l="1"/>
  <c r="Q29" i="18"/>
  <c r="Q27" i="16"/>
  <c r="Q19" i="30"/>
  <c r="Q67" i="30"/>
  <c r="Q79" i="30" s="1"/>
  <c r="Q23" i="29"/>
  <c r="Q29" i="29"/>
  <c r="Q24" i="29"/>
  <c r="Q22" i="29"/>
  <c r="Q28" i="29"/>
  <c r="Q25" i="29"/>
  <c r="Q26" i="29"/>
  <c r="Q77" i="18"/>
  <c r="Q75" i="18"/>
  <c r="Q73" i="18"/>
  <c r="Q71" i="18"/>
  <c r="Q76" i="18"/>
  <c r="Q74" i="18"/>
  <c r="Q70" i="18"/>
  <c r="Q72" i="18"/>
  <c r="Q26" i="18"/>
  <c r="Q27" i="18"/>
  <c r="Q28" i="18"/>
  <c r="Q30" i="18"/>
  <c r="Q23" i="18"/>
  <c r="Q24" i="18"/>
  <c r="Q25" i="18"/>
  <c r="Q28" i="16"/>
  <c r="Q29" i="16"/>
  <c r="Q22" i="16"/>
  <c r="Q23" i="16"/>
  <c r="Q24" i="16"/>
  <c r="Q25" i="16"/>
  <c r="Q26" i="16"/>
  <c r="Q31" i="30" l="1"/>
  <c r="Q30" i="30"/>
  <c r="Q33" i="30"/>
  <c r="Q32" i="30"/>
  <c r="Q29" i="30"/>
  <c r="Q28" i="30"/>
  <c r="Q27" i="30"/>
  <c r="Q26" i="30"/>
  <c r="Q25" i="30"/>
  <c r="Q24" i="30"/>
  <c r="Q73" i="30"/>
  <c r="Q74" i="30"/>
  <c r="Q76" i="30"/>
  <c r="Q75" i="30"/>
  <c r="Q81" i="30"/>
  <c r="Q80" i="30"/>
  <c r="Q78" i="30"/>
  <c r="Q77" i="30"/>
  <c r="Q30" i="29"/>
  <c r="Q31" i="18"/>
  <c r="Q78" i="18"/>
  <c r="Q30" i="16"/>
  <c r="X59" i="16"/>
  <c r="Q34" i="30" l="1"/>
  <c r="Q82" i="30"/>
  <c r="Q18" i="31"/>
  <c r="F19" i="24" s="1"/>
  <c r="Q18" i="17"/>
  <c r="F21" i="24" s="1"/>
  <c r="Q62" i="16"/>
  <c r="F18" i="24" s="1"/>
  <c r="P58" i="30"/>
  <c r="P59" i="30"/>
  <c r="P60" i="30"/>
  <c r="P62" i="30"/>
  <c r="P63" i="30"/>
  <c r="P64" i="30"/>
  <c r="P65" i="30"/>
  <c r="P66" i="30"/>
  <c r="P9" i="30"/>
  <c r="P10" i="30"/>
  <c r="P11" i="30"/>
  <c r="P12" i="30"/>
  <c r="P14" i="30"/>
  <c r="P15" i="30"/>
  <c r="P16" i="30"/>
  <c r="P17" i="30"/>
  <c r="P18" i="30"/>
  <c r="P52" i="16"/>
  <c r="P62" i="16"/>
  <c r="P17" i="16"/>
  <c r="P18" i="17"/>
  <c r="P18" i="31"/>
  <c r="P65" i="18"/>
  <c r="P18" i="18"/>
  <c r="P17" i="29"/>
  <c r="B3" i="43"/>
  <c r="B2" i="43"/>
  <c r="X57" i="18"/>
  <c r="O58" i="30"/>
  <c r="O59" i="30"/>
  <c r="O60" i="30"/>
  <c r="O62" i="30"/>
  <c r="O63" i="30"/>
  <c r="O64" i="30"/>
  <c r="O65" i="30"/>
  <c r="X65" i="30" s="1"/>
  <c r="O66" i="30"/>
  <c r="X62" i="30" l="1"/>
  <c r="X63" i="30"/>
  <c r="X60" i="30"/>
  <c r="X58" i="30"/>
  <c r="X66" i="30"/>
  <c r="X64" i="30"/>
  <c r="X59" i="30"/>
  <c r="F20" i="24"/>
  <c r="R19" i="31"/>
  <c r="E17" i="43"/>
  <c r="P23" i="16"/>
  <c r="M17" i="43"/>
  <c r="C17" i="24"/>
  <c r="Q19" i="31"/>
  <c r="Q28" i="31"/>
  <c r="Q27" i="31"/>
  <c r="Q26" i="31"/>
  <c r="Q25" i="31"/>
  <c r="Q24" i="31"/>
  <c r="Q23" i="31"/>
  <c r="Q30" i="31"/>
  <c r="Q31" i="31"/>
  <c r="Q29" i="31"/>
  <c r="Q31" i="17"/>
  <c r="Q30" i="17"/>
  <c r="Q28" i="17"/>
  <c r="Q27" i="17"/>
  <c r="Q26" i="17"/>
  <c r="Q25" i="17"/>
  <c r="Q24" i="17"/>
  <c r="Q23" i="17"/>
  <c r="Q29" i="17"/>
  <c r="Q75" i="16"/>
  <c r="Q74" i="16"/>
  <c r="Q72" i="16"/>
  <c r="Q71" i="16"/>
  <c r="Q70" i="16"/>
  <c r="Q69" i="16"/>
  <c r="Q68" i="16"/>
  <c r="Q67" i="16"/>
  <c r="Q73" i="16"/>
  <c r="P29" i="29"/>
  <c r="P22" i="29"/>
  <c r="P70" i="18"/>
  <c r="P23" i="18"/>
  <c r="P24" i="18"/>
  <c r="P25" i="18"/>
  <c r="P26" i="18"/>
  <c r="P27" i="18"/>
  <c r="P28" i="18"/>
  <c r="P29" i="18"/>
  <c r="P30" i="18"/>
  <c r="P23" i="31"/>
  <c r="P24" i="17"/>
  <c r="P67" i="16"/>
  <c r="P19" i="30"/>
  <c r="P67" i="30"/>
  <c r="P73" i="16"/>
  <c r="P72" i="16"/>
  <c r="P70" i="16"/>
  <c r="P68" i="16"/>
  <c r="P74" i="16"/>
  <c r="P71" i="16"/>
  <c r="P69" i="16"/>
  <c r="P75" i="16"/>
  <c r="P28" i="16"/>
  <c r="P27" i="16"/>
  <c r="P22" i="16"/>
  <c r="P29" i="16"/>
  <c r="P26" i="16"/>
  <c r="P24" i="16"/>
  <c r="P25" i="16"/>
  <c r="P29" i="17"/>
  <c r="P28" i="17"/>
  <c r="P31" i="17"/>
  <c r="P27" i="17"/>
  <c r="P26" i="17"/>
  <c r="P23" i="17"/>
  <c r="P30" i="17"/>
  <c r="P25" i="17"/>
  <c r="P28" i="31"/>
  <c r="P27" i="31"/>
  <c r="P30" i="31"/>
  <c r="P24" i="31"/>
  <c r="P29" i="31"/>
  <c r="P26" i="31"/>
  <c r="P25" i="31"/>
  <c r="P31" i="31"/>
  <c r="P77" i="18"/>
  <c r="P75" i="18"/>
  <c r="P74" i="18"/>
  <c r="P73" i="18"/>
  <c r="P72" i="18"/>
  <c r="P71" i="18"/>
  <c r="P76" i="18"/>
  <c r="P23" i="29"/>
  <c r="P24" i="29"/>
  <c r="P25" i="29"/>
  <c r="P26" i="29"/>
  <c r="P27" i="29"/>
  <c r="P28" i="29"/>
  <c r="F17" i="43"/>
  <c r="K17" i="43"/>
  <c r="J17" i="43"/>
  <c r="D17" i="43"/>
  <c r="C17" i="43"/>
  <c r="G17" i="43"/>
  <c r="L17" i="43"/>
  <c r="I17" i="43"/>
  <c r="N17" i="43"/>
  <c r="O17" i="30"/>
  <c r="X17" i="30" l="1"/>
  <c r="N18" i="43"/>
  <c r="O18" i="43"/>
  <c r="F18" i="43"/>
  <c r="P31" i="30"/>
  <c r="P33" i="30"/>
  <c r="Q32" i="31"/>
  <c r="Q32" i="17"/>
  <c r="Q76" i="16"/>
  <c r="P28" i="30"/>
  <c r="P25" i="30"/>
  <c r="P24" i="30"/>
  <c r="P26" i="30"/>
  <c r="P32" i="30"/>
  <c r="P29" i="30"/>
  <c r="P27" i="30"/>
  <c r="P30" i="30"/>
  <c r="P31" i="18"/>
  <c r="P76" i="16"/>
  <c r="P74" i="30"/>
  <c r="P79" i="30"/>
  <c r="P78" i="30"/>
  <c r="P76" i="30"/>
  <c r="P77" i="30"/>
  <c r="P80" i="30"/>
  <c r="P73" i="30"/>
  <c r="P75" i="30"/>
  <c r="P81" i="30"/>
  <c r="P30" i="16"/>
  <c r="P32" i="17"/>
  <c r="P32" i="31"/>
  <c r="P78" i="18"/>
  <c r="P30" i="29"/>
  <c r="D18" i="43"/>
  <c r="K18" i="43"/>
  <c r="L18" i="43"/>
  <c r="E18" i="43"/>
  <c r="J18" i="43"/>
  <c r="G18" i="43"/>
  <c r="M18" i="43"/>
  <c r="O16" i="30"/>
  <c r="X16" i="30" l="1"/>
  <c r="P34" i="30"/>
  <c r="P82" i="30"/>
  <c r="O12" i="30"/>
  <c r="O14" i="30"/>
  <c r="O15" i="30"/>
  <c r="O18" i="30"/>
  <c r="O9" i="30"/>
  <c r="O11" i="30"/>
  <c r="O10" i="30"/>
  <c r="O17" i="29"/>
  <c r="X58" i="18"/>
  <c r="X59" i="18"/>
  <c r="X61" i="18"/>
  <c r="X63" i="18"/>
  <c r="O18" i="18"/>
  <c r="O18" i="31"/>
  <c r="O18" i="17"/>
  <c r="O52" i="16"/>
  <c r="O62" i="16"/>
  <c r="O17" i="16"/>
  <c r="X14" i="30" l="1"/>
  <c r="X9" i="30"/>
  <c r="X15" i="30"/>
  <c r="X12" i="30"/>
  <c r="X10" i="30"/>
  <c r="X11" i="30"/>
  <c r="X18" i="30"/>
  <c r="O25" i="16"/>
  <c r="P19" i="31"/>
  <c r="O67" i="16"/>
  <c r="O24" i="16"/>
  <c r="O23" i="16"/>
  <c r="O28" i="16"/>
  <c r="O22" i="16"/>
  <c r="O27" i="16"/>
  <c r="O26" i="16"/>
  <c r="O29" i="16"/>
  <c r="O24" i="17"/>
  <c r="O23" i="29"/>
  <c r="O24" i="18"/>
  <c r="O65" i="18"/>
  <c r="O27" i="31"/>
  <c r="O26" i="31"/>
  <c r="O26" i="18"/>
  <c r="O30" i="18"/>
  <c r="O28" i="18"/>
  <c r="O23" i="18"/>
  <c r="O29" i="18"/>
  <c r="O27" i="18"/>
  <c r="O25" i="18"/>
  <c r="O31" i="31"/>
  <c r="O23" i="31"/>
  <c r="O30" i="31"/>
  <c r="O29" i="31"/>
  <c r="O28" i="31"/>
  <c r="O25" i="31"/>
  <c r="O24" i="31"/>
  <c r="O23" i="17"/>
  <c r="O30" i="17"/>
  <c r="O29" i="17"/>
  <c r="O28" i="17"/>
  <c r="O31" i="17"/>
  <c r="O27" i="17"/>
  <c r="O26" i="17"/>
  <c r="O25" i="17"/>
  <c r="O22" i="29"/>
  <c r="O27" i="29"/>
  <c r="O26" i="29"/>
  <c r="O29" i="29"/>
  <c r="O25" i="29"/>
  <c r="O28" i="29"/>
  <c r="O24" i="29"/>
  <c r="O72" i="16"/>
  <c r="O71" i="16"/>
  <c r="O74" i="16"/>
  <c r="O73" i="16"/>
  <c r="O70" i="16"/>
  <c r="O69" i="16"/>
  <c r="O68" i="16"/>
  <c r="O75" i="16"/>
  <c r="X19" i="30" l="1"/>
  <c r="X33" i="30" s="1"/>
  <c r="O73" i="18"/>
  <c r="O74" i="18"/>
  <c r="O77" i="18"/>
  <c r="O75" i="18"/>
  <c r="O72" i="18"/>
  <c r="O70" i="18"/>
  <c r="O76" i="18"/>
  <c r="O71" i="18"/>
  <c r="O30" i="16"/>
  <c r="O31" i="18"/>
  <c r="O32" i="31"/>
  <c r="O32" i="17"/>
  <c r="O30" i="29"/>
  <c r="O67" i="30"/>
  <c r="O76" i="30" s="1"/>
  <c r="O76" i="16"/>
  <c r="O19" i="30"/>
  <c r="T34" i="30"/>
  <c r="I25" i="20"/>
  <c r="J25" i="20"/>
  <c r="K25" i="20"/>
  <c r="L25" i="20"/>
  <c r="M25" i="20"/>
  <c r="N25" i="20"/>
  <c r="N24" i="20"/>
  <c r="H23" i="20"/>
  <c r="H24" i="20"/>
  <c r="H25" i="20"/>
  <c r="H26" i="20"/>
  <c r="X25" i="30" l="1"/>
  <c r="X26" i="30"/>
  <c r="X30" i="30"/>
  <c r="X24" i="30"/>
  <c r="X27" i="30"/>
  <c r="X28" i="30"/>
  <c r="X29" i="30"/>
  <c r="X31" i="30"/>
  <c r="X32" i="30"/>
  <c r="O28" i="30"/>
  <c r="O78" i="18"/>
  <c r="O79" i="30"/>
  <c r="O75" i="30"/>
  <c r="O73" i="30"/>
  <c r="O74" i="30"/>
  <c r="O78" i="30"/>
  <c r="O77" i="30"/>
  <c r="O80" i="30"/>
  <c r="O30" i="30"/>
  <c r="O81" i="30"/>
  <c r="O27" i="30"/>
  <c r="O26" i="30"/>
  <c r="O24" i="30"/>
  <c r="O32" i="30"/>
  <c r="O25" i="30"/>
  <c r="O33" i="30"/>
  <c r="O31" i="30"/>
  <c r="O29" i="30"/>
  <c r="AD152" i="24"/>
  <c r="AD153" i="24"/>
  <c r="AD123" i="24"/>
  <c r="N153" i="24"/>
  <c r="N59" i="30"/>
  <c r="AD154" i="24"/>
  <c r="N152" i="24"/>
  <c r="N154" i="24"/>
  <c r="AD122" i="24"/>
  <c r="AD124" i="24"/>
  <c r="N122" i="24"/>
  <c r="N123" i="24"/>
  <c r="N124" i="24"/>
  <c r="N82" i="24"/>
  <c r="N17" i="26"/>
  <c r="N30" i="26"/>
  <c r="N61" i="24" s="1"/>
  <c r="N41" i="26"/>
  <c r="W16" i="29"/>
  <c r="W10" i="29"/>
  <c r="W11" i="29"/>
  <c r="W12" i="29"/>
  <c r="W13" i="29"/>
  <c r="W14" i="29"/>
  <c r="W15" i="29"/>
  <c r="W9" i="29"/>
  <c r="W60" i="18"/>
  <c r="W62" i="18"/>
  <c r="W64" i="18"/>
  <c r="X34" i="30" l="1"/>
  <c r="W17" i="29"/>
  <c r="I24" i="24" s="1"/>
  <c r="H17" i="43"/>
  <c r="O82" i="30"/>
  <c r="O34" i="30"/>
  <c r="AD155" i="24"/>
  <c r="AE156" i="24" s="1"/>
  <c r="N155" i="24"/>
  <c r="AD125" i="24"/>
  <c r="AE126" i="24" s="1"/>
  <c r="N125" i="24"/>
  <c r="O126" i="24" s="1"/>
  <c r="W17" i="18"/>
  <c r="W16" i="18"/>
  <c r="W15" i="18"/>
  <c r="W14" i="18"/>
  <c r="W13" i="18"/>
  <c r="W11" i="18"/>
  <c r="W10" i="18"/>
  <c r="O156" i="24" l="1"/>
  <c r="I18" i="43"/>
  <c r="H18" i="43"/>
  <c r="N17" i="21" l="1"/>
  <c r="W17" i="31"/>
  <c r="W13" i="31"/>
  <c r="W10" i="31"/>
  <c r="W11" i="31"/>
  <c r="W12" i="31"/>
  <c r="W14" i="31"/>
  <c r="W16" i="31"/>
  <c r="W9" i="31"/>
  <c r="N17" i="25"/>
  <c r="N55" i="19"/>
  <c r="N56" i="19"/>
  <c r="N57" i="19"/>
  <c r="N58" i="19"/>
  <c r="N18" i="19"/>
  <c r="W17" i="17"/>
  <c r="W16" i="17"/>
  <c r="W14" i="17"/>
  <c r="W10" i="17"/>
  <c r="W11" i="17"/>
  <c r="W12" i="17"/>
  <c r="W13" i="17"/>
  <c r="W9" i="17"/>
  <c r="N35" i="22"/>
  <c r="N17" i="22"/>
  <c r="O18" i="22" s="1"/>
  <c r="N30" i="22"/>
  <c r="O31" i="22" s="1"/>
  <c r="N36" i="22"/>
  <c r="N37" i="22"/>
  <c r="N38" i="22"/>
  <c r="W55" i="16"/>
  <c r="W61" i="16"/>
  <c r="W54" i="16"/>
  <c r="W56" i="16"/>
  <c r="W57" i="16"/>
  <c r="W58" i="16"/>
  <c r="W60" i="16"/>
  <c r="W53" i="16"/>
  <c r="W15" i="16"/>
  <c r="W16" i="16"/>
  <c r="W11" i="16"/>
  <c r="W13" i="16"/>
  <c r="W14" i="16"/>
  <c r="W9" i="16"/>
  <c r="V9" i="16"/>
  <c r="N46" i="23"/>
  <c r="N45" i="23"/>
  <c r="N44" i="23"/>
  <c r="N43" i="23"/>
  <c r="N38" i="23"/>
  <c r="N25" i="23"/>
  <c r="O26" i="23" s="1"/>
  <c r="N58" i="30"/>
  <c r="N60" i="30"/>
  <c r="N62" i="30"/>
  <c r="N63" i="30"/>
  <c r="N64" i="30"/>
  <c r="N65" i="30"/>
  <c r="N66" i="30"/>
  <c r="N9" i="30"/>
  <c r="N10" i="30"/>
  <c r="N11" i="30"/>
  <c r="N12" i="30"/>
  <c r="N14" i="30"/>
  <c r="N15" i="30"/>
  <c r="N16" i="30"/>
  <c r="N17" i="30"/>
  <c r="N18" i="30"/>
  <c r="N17" i="29"/>
  <c r="D24" i="24" s="1"/>
  <c r="N65" i="18"/>
  <c r="D23" i="24" s="1"/>
  <c r="N18" i="18"/>
  <c r="D22" i="24" s="1"/>
  <c r="N18" i="31"/>
  <c r="N18" i="17"/>
  <c r="D21" i="24" s="1"/>
  <c r="N52" i="16"/>
  <c r="N62" i="16"/>
  <c r="D18" i="24" s="1"/>
  <c r="N17" i="16"/>
  <c r="L55" i="19"/>
  <c r="M55" i="19"/>
  <c r="O18" i="25" l="1"/>
  <c r="N101" i="24"/>
  <c r="O19" i="31"/>
  <c r="D19" i="24"/>
  <c r="O18" i="21"/>
  <c r="N102" i="24"/>
  <c r="N103" i="24" s="1"/>
  <c r="O104" i="24" s="1"/>
  <c r="O19" i="19"/>
  <c r="O39" i="23"/>
  <c r="N23" i="20"/>
  <c r="N26" i="20"/>
  <c r="N71" i="16"/>
  <c r="N24" i="29"/>
  <c r="N29" i="17"/>
  <c r="N23" i="16"/>
  <c r="N22" i="16"/>
  <c r="N29" i="16"/>
  <c r="N27" i="16"/>
  <c r="N26" i="16"/>
  <c r="N25" i="16"/>
  <c r="N28" i="16"/>
  <c r="N24" i="16"/>
  <c r="N28" i="19"/>
  <c r="N59" i="24"/>
  <c r="N80" i="24"/>
  <c r="N59" i="19"/>
  <c r="N81" i="24"/>
  <c r="N60" i="24"/>
  <c r="N27" i="18"/>
  <c r="N30" i="18"/>
  <c r="N23" i="18"/>
  <c r="N69" i="16"/>
  <c r="N70" i="16"/>
  <c r="N72" i="18"/>
  <c r="N70" i="18"/>
  <c r="N28" i="17"/>
  <c r="N72" i="16"/>
  <c r="N28" i="31"/>
  <c r="N23" i="31"/>
  <c r="N31" i="31"/>
  <c r="N77" i="18"/>
  <c r="N76" i="18"/>
  <c r="N75" i="18"/>
  <c r="N71" i="18"/>
  <c r="N74" i="18"/>
  <c r="N73" i="18"/>
  <c r="N26" i="18"/>
  <c r="N25" i="18"/>
  <c r="N24" i="18"/>
  <c r="N19" i="30"/>
  <c r="N29" i="18"/>
  <c r="N28" i="18"/>
  <c r="N74" i="16"/>
  <c r="N27" i="17"/>
  <c r="N26" i="17"/>
  <c r="N24" i="17"/>
  <c r="N25" i="17"/>
  <c r="N31" i="17"/>
  <c r="N23" i="17"/>
  <c r="N30" i="17"/>
  <c r="N68" i="16"/>
  <c r="N75" i="16"/>
  <c r="N67" i="16"/>
  <c r="N73" i="16"/>
  <c r="N67" i="30"/>
  <c r="N80" i="30" s="1"/>
  <c r="N27" i="31"/>
  <c r="N26" i="31"/>
  <c r="N25" i="31"/>
  <c r="N24" i="31"/>
  <c r="N30" i="31"/>
  <c r="N29" i="31"/>
  <c r="AD26" i="24"/>
  <c r="N17" i="20"/>
  <c r="N29" i="29"/>
  <c r="N28" i="29"/>
  <c r="N27" i="29"/>
  <c r="N23" i="29"/>
  <c r="N22" i="29"/>
  <c r="N25" i="29"/>
  <c r="N26" i="29"/>
  <c r="I30" i="26"/>
  <c r="P30" i="26" s="1"/>
  <c r="J30" i="26"/>
  <c r="K30" i="26"/>
  <c r="L30" i="26"/>
  <c r="M30" i="26"/>
  <c r="N27" i="20" l="1"/>
  <c r="O18" i="20"/>
  <c r="AE25" i="24"/>
  <c r="AE20" i="24"/>
  <c r="AE21" i="24"/>
  <c r="AE22" i="24"/>
  <c r="AE23" i="24"/>
  <c r="AE24" i="24"/>
  <c r="AE19" i="24"/>
  <c r="AE18" i="24"/>
  <c r="N26" i="30"/>
  <c r="N24" i="30"/>
  <c r="N30" i="16"/>
  <c r="N78" i="18"/>
  <c r="N62" i="24"/>
  <c r="N83" i="24"/>
  <c r="N31" i="18"/>
  <c r="S27" i="24"/>
  <c r="T21" i="24" s="1"/>
  <c r="N27" i="30"/>
  <c r="N25" i="30"/>
  <c r="N32" i="31"/>
  <c r="N29" i="30"/>
  <c r="N32" i="30"/>
  <c r="N31" i="30"/>
  <c r="N33" i="30"/>
  <c r="N30" i="30"/>
  <c r="N28" i="30"/>
  <c r="N32" i="17"/>
  <c r="N76" i="16"/>
  <c r="N76" i="30"/>
  <c r="N77" i="30"/>
  <c r="N78" i="30"/>
  <c r="N79" i="30"/>
  <c r="N75" i="30"/>
  <c r="N74" i="30"/>
  <c r="N73" i="30"/>
  <c r="N81" i="30"/>
  <c r="N30" i="29"/>
  <c r="O84" i="24" l="1"/>
  <c r="O63" i="24"/>
  <c r="N34" i="30"/>
  <c r="N82" i="30"/>
  <c r="M18" i="30" l="1"/>
  <c r="M17" i="30"/>
  <c r="M15" i="30"/>
  <c r="M13" i="30"/>
  <c r="M12" i="30"/>
  <c r="M10" i="30"/>
  <c r="M9" i="30"/>
  <c r="M14" i="30" l="1"/>
  <c r="M58" i="30"/>
  <c r="M59" i="30"/>
  <c r="M60" i="30"/>
  <c r="M61" i="30"/>
  <c r="M62" i="30"/>
  <c r="M63" i="30"/>
  <c r="M65" i="30"/>
  <c r="M66" i="30"/>
  <c r="M11" i="30"/>
  <c r="M17" i="29"/>
  <c r="M52" i="16"/>
  <c r="M17" i="16"/>
  <c r="M28" i="29" l="1"/>
  <c r="M29" i="29"/>
  <c r="M27" i="16"/>
  <c r="M23" i="29"/>
  <c r="M24" i="29"/>
  <c r="M25" i="29"/>
  <c r="M22" i="29"/>
  <c r="M26" i="29"/>
  <c r="M27" i="29"/>
  <c r="M22" i="16"/>
  <c r="M23" i="16"/>
  <c r="M25" i="16"/>
  <c r="M28" i="16"/>
  <c r="M29" i="16"/>
  <c r="M24" i="16"/>
  <c r="M26" i="16"/>
  <c r="M30" i="29" l="1"/>
  <c r="M30" i="16"/>
  <c r="G17" i="26"/>
  <c r="W12" i="18" l="1"/>
  <c r="W18" i="18" s="1"/>
  <c r="M18" i="18"/>
  <c r="L18" i="18"/>
  <c r="W25" i="18" l="1"/>
  <c r="I22" i="24"/>
  <c r="N19" i="18"/>
  <c r="W27" i="18"/>
  <c r="W30" i="18"/>
  <c r="W24" i="18"/>
  <c r="W28" i="18"/>
  <c r="W29" i="18"/>
  <c r="W23" i="18"/>
  <c r="W26" i="18"/>
  <c r="M25" i="18"/>
  <c r="M19" i="18"/>
  <c r="M65" i="18"/>
  <c r="M30" i="18"/>
  <c r="M29" i="18"/>
  <c r="M27" i="18"/>
  <c r="M28" i="18"/>
  <c r="M23" i="18"/>
  <c r="M26" i="18"/>
  <c r="M24" i="18"/>
  <c r="M31" i="18" l="1"/>
  <c r="M77" i="18"/>
  <c r="M70" i="18"/>
  <c r="M75" i="18"/>
  <c r="M73" i="18"/>
  <c r="M71" i="18"/>
  <c r="M74" i="18"/>
  <c r="M76" i="18"/>
  <c r="M72" i="18"/>
  <c r="M78" i="18" l="1"/>
  <c r="L58" i="30" l="1"/>
  <c r="L59" i="30"/>
  <c r="L60" i="30"/>
  <c r="L61" i="30"/>
  <c r="L62" i="30"/>
  <c r="L63" i="30"/>
  <c r="L65" i="30"/>
  <c r="L66" i="30"/>
  <c r="W15" i="31"/>
  <c r="L9" i="30"/>
  <c r="L10" i="30"/>
  <c r="L11" i="30"/>
  <c r="L12" i="30"/>
  <c r="L13" i="30"/>
  <c r="L14" i="30"/>
  <c r="L15" i="30"/>
  <c r="L17" i="30"/>
  <c r="L18" i="30"/>
  <c r="W18" i="31" l="1"/>
  <c r="I19" i="24" s="1"/>
  <c r="W29" i="31"/>
  <c r="W15" i="17"/>
  <c r="M62" i="16"/>
  <c r="W59" i="16"/>
  <c r="M16" i="30"/>
  <c r="M64" i="30"/>
  <c r="M18" i="31"/>
  <c r="L64" i="30"/>
  <c r="L16" i="30"/>
  <c r="F58" i="19"/>
  <c r="G58" i="19"/>
  <c r="H58" i="19"/>
  <c r="I58" i="19"/>
  <c r="J58" i="19"/>
  <c r="K58" i="19"/>
  <c r="L58" i="19"/>
  <c r="M58" i="19"/>
  <c r="E58" i="19"/>
  <c r="F56" i="19"/>
  <c r="G56" i="19"/>
  <c r="H56" i="19"/>
  <c r="I56" i="19"/>
  <c r="J56" i="19"/>
  <c r="K56" i="19"/>
  <c r="L56" i="19"/>
  <c r="M56" i="19"/>
  <c r="E56" i="19"/>
  <c r="F55" i="19"/>
  <c r="G55" i="19"/>
  <c r="H55" i="19"/>
  <c r="I55" i="19"/>
  <c r="J55" i="19"/>
  <c r="K55" i="19"/>
  <c r="E55" i="19"/>
  <c r="E57" i="19"/>
  <c r="F57" i="19"/>
  <c r="G57" i="19"/>
  <c r="H57" i="19"/>
  <c r="I57" i="19"/>
  <c r="J57" i="19"/>
  <c r="K57" i="19"/>
  <c r="L57" i="19"/>
  <c r="M57" i="19"/>
  <c r="N19" i="31" l="1"/>
  <c r="M18" i="17"/>
  <c r="M26" i="17" s="1"/>
  <c r="W30" i="31"/>
  <c r="W26" i="31"/>
  <c r="W31" i="31"/>
  <c r="W24" i="31"/>
  <c r="W25" i="31"/>
  <c r="W23" i="31"/>
  <c r="W28" i="31"/>
  <c r="W27" i="31"/>
  <c r="M67" i="30"/>
  <c r="M79" i="30" s="1"/>
  <c r="M19" i="30"/>
  <c r="M31" i="30" s="1"/>
  <c r="M29" i="31"/>
  <c r="M29" i="17"/>
  <c r="M73" i="16"/>
  <c r="M24" i="31"/>
  <c r="M31" i="31"/>
  <c r="M23" i="31"/>
  <c r="M30" i="31"/>
  <c r="M28" i="31"/>
  <c r="M27" i="31"/>
  <c r="M25" i="31"/>
  <c r="M26" i="31"/>
  <c r="M24" i="17"/>
  <c r="M31" i="17"/>
  <c r="M23" i="17"/>
  <c r="M30" i="17"/>
  <c r="M25" i="17"/>
  <c r="M28" i="17"/>
  <c r="M27" i="17"/>
  <c r="M75" i="16"/>
  <c r="M67" i="16"/>
  <c r="M74" i="16"/>
  <c r="M72" i="16"/>
  <c r="M71" i="16"/>
  <c r="M70" i="16"/>
  <c r="M69" i="16"/>
  <c r="M68" i="16"/>
  <c r="W32" i="31" l="1"/>
  <c r="M29" i="30"/>
  <c r="M26" i="30"/>
  <c r="M28" i="30"/>
  <c r="M30" i="30"/>
  <c r="M27" i="30"/>
  <c r="M24" i="30"/>
  <c r="M32" i="30"/>
  <c r="M25" i="30"/>
  <c r="M33" i="30"/>
  <c r="M75" i="30"/>
  <c r="M73" i="30"/>
  <c r="M77" i="30"/>
  <c r="M78" i="30"/>
  <c r="M81" i="30"/>
  <c r="M80" i="30"/>
  <c r="M74" i="30"/>
  <c r="M76" i="30"/>
  <c r="M32" i="31"/>
  <c r="M32" i="17"/>
  <c r="M76" i="16"/>
  <c r="K66" i="30"/>
  <c r="W66" i="30" s="1"/>
  <c r="K65" i="30"/>
  <c r="W65" i="30" s="1"/>
  <c r="K64" i="30"/>
  <c r="W64" i="30" s="1"/>
  <c r="K63" i="30"/>
  <c r="W63" i="30" s="1"/>
  <c r="K62" i="30"/>
  <c r="W62" i="30" s="1"/>
  <c r="K61" i="30"/>
  <c r="W61" i="30" s="1"/>
  <c r="K60" i="30"/>
  <c r="W60" i="30" s="1"/>
  <c r="K59" i="30"/>
  <c r="W59" i="30" s="1"/>
  <c r="K58" i="30"/>
  <c r="W58" i="30" s="1"/>
  <c r="G18" i="30"/>
  <c r="F18" i="30"/>
  <c r="H18" i="30"/>
  <c r="K14" i="30"/>
  <c r="W14" i="30" s="1"/>
  <c r="J10" i="30"/>
  <c r="I10" i="30"/>
  <c r="H10" i="30"/>
  <c r="G10" i="30"/>
  <c r="F10" i="30"/>
  <c r="E10" i="30"/>
  <c r="D10" i="30"/>
  <c r="J9" i="30"/>
  <c r="I9" i="30"/>
  <c r="H9" i="30"/>
  <c r="G9" i="30"/>
  <c r="F9" i="30"/>
  <c r="E9" i="30"/>
  <c r="D9" i="30"/>
  <c r="C9" i="30"/>
  <c r="K10" i="30"/>
  <c r="W10" i="30" s="1"/>
  <c r="V13" i="16"/>
  <c r="V12" i="16"/>
  <c r="V11" i="16"/>
  <c r="V10" i="16"/>
  <c r="W67" i="30" l="1"/>
  <c r="M82" i="30"/>
  <c r="M34" i="30"/>
  <c r="W77" i="30" l="1"/>
  <c r="W76" i="30"/>
  <c r="W75" i="30"/>
  <c r="W78" i="30"/>
  <c r="W80" i="30"/>
  <c r="W81" i="30"/>
  <c r="W79" i="30"/>
  <c r="W73" i="30"/>
  <c r="W74" i="30"/>
  <c r="W57" i="18"/>
  <c r="K18" i="18"/>
  <c r="F41" i="26"/>
  <c r="G41" i="26"/>
  <c r="D41" i="26"/>
  <c r="C41" i="26"/>
  <c r="V9" i="29"/>
  <c r="I18" i="19"/>
  <c r="H25" i="24" s="1"/>
  <c r="K28" i="18" l="1"/>
  <c r="K30" i="18"/>
  <c r="K29" i="18"/>
  <c r="K23" i="18"/>
  <c r="K24" i="18"/>
  <c r="K25" i="18"/>
  <c r="K26" i="18"/>
  <c r="K27" i="18"/>
  <c r="H18" i="19"/>
  <c r="I25" i="24" s="1"/>
  <c r="J25" i="24" s="1"/>
  <c r="G18" i="19"/>
  <c r="K18" i="19"/>
  <c r="L18" i="19"/>
  <c r="J18" i="19"/>
  <c r="K31" i="18" l="1"/>
  <c r="M18" i="19"/>
  <c r="L26" i="24"/>
  <c r="M26" i="24"/>
  <c r="N26" i="24"/>
  <c r="O26" i="24"/>
  <c r="AC26" i="24"/>
  <c r="K9" i="30"/>
  <c r="W9" i="30" s="1"/>
  <c r="W61" i="18"/>
  <c r="W59" i="18"/>
  <c r="W58" i="18"/>
  <c r="K11" i="30"/>
  <c r="W11" i="30" s="1"/>
  <c r="K12" i="30"/>
  <c r="W12" i="30" s="1"/>
  <c r="K13" i="30"/>
  <c r="W13" i="30" s="1"/>
  <c r="K15" i="30"/>
  <c r="W15" i="30" s="1"/>
  <c r="K16" i="30"/>
  <c r="W16" i="30" s="1"/>
  <c r="K17" i="30"/>
  <c r="W17" i="30" s="1"/>
  <c r="K18" i="30"/>
  <c r="W18" i="30" s="1"/>
  <c r="N19" i="19" l="1"/>
  <c r="W19" i="30"/>
  <c r="K19" i="30"/>
  <c r="W12" i="16"/>
  <c r="W24" i="30" l="1"/>
  <c r="W28" i="30"/>
  <c r="W30" i="30"/>
  <c r="W32" i="30"/>
  <c r="W25" i="30"/>
  <c r="W27" i="30"/>
  <c r="W29" i="30"/>
  <c r="W31" i="30"/>
  <c r="W26" i="30"/>
  <c r="W33" i="30"/>
  <c r="W10" i="16"/>
  <c r="W63" i="18"/>
  <c r="W65" i="18" s="1"/>
  <c r="V13" i="31"/>
  <c r="U13" i="31"/>
  <c r="T13" i="31"/>
  <c r="F18" i="17"/>
  <c r="F28" i="17" s="1"/>
  <c r="E18" i="17"/>
  <c r="E28" i="17" s="1"/>
  <c r="E18" i="30"/>
  <c r="J15" i="30"/>
  <c r="T82" i="30"/>
  <c r="B74" i="30"/>
  <c r="B75" i="30"/>
  <c r="B76" i="30"/>
  <c r="B77" i="30"/>
  <c r="B78" i="30"/>
  <c r="B79" i="30"/>
  <c r="B80" i="30"/>
  <c r="B81" i="30"/>
  <c r="B82" i="30"/>
  <c r="B73" i="30"/>
  <c r="B25" i="30"/>
  <c r="B26" i="30"/>
  <c r="B27" i="30"/>
  <c r="B28" i="30"/>
  <c r="B29" i="30"/>
  <c r="B30" i="30"/>
  <c r="B31" i="30"/>
  <c r="B32" i="30"/>
  <c r="B33" i="30"/>
  <c r="B34" i="30"/>
  <c r="B24" i="30"/>
  <c r="T57" i="30"/>
  <c r="T8" i="30"/>
  <c r="G58" i="30"/>
  <c r="H58" i="30"/>
  <c r="I58" i="30"/>
  <c r="J58" i="30"/>
  <c r="G59" i="30"/>
  <c r="H59" i="30"/>
  <c r="I59" i="30"/>
  <c r="J59" i="30"/>
  <c r="G60" i="30"/>
  <c r="H60" i="30"/>
  <c r="I60" i="30"/>
  <c r="J60" i="30"/>
  <c r="G61" i="30"/>
  <c r="H61" i="30"/>
  <c r="I61" i="30"/>
  <c r="J61" i="30"/>
  <c r="G62" i="30"/>
  <c r="H62" i="30"/>
  <c r="I62" i="30"/>
  <c r="J62" i="30"/>
  <c r="G63" i="30"/>
  <c r="H63" i="30"/>
  <c r="I63" i="30"/>
  <c r="J63" i="30"/>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C62" i="30"/>
  <c r="D62" i="30"/>
  <c r="E62" i="30"/>
  <c r="F62" i="30"/>
  <c r="C63" i="30"/>
  <c r="D63" i="30"/>
  <c r="E63" i="30"/>
  <c r="F63" i="30"/>
  <c r="C64" i="30"/>
  <c r="D64" i="30"/>
  <c r="E64" i="30"/>
  <c r="F64" i="30"/>
  <c r="C65" i="30"/>
  <c r="D65" i="30"/>
  <c r="E65" i="30"/>
  <c r="F65" i="30"/>
  <c r="C66" i="30"/>
  <c r="D66" i="30"/>
  <c r="E66" i="30"/>
  <c r="F66" i="30"/>
  <c r="W82" i="30"/>
  <c r="D17" i="16"/>
  <c r="D26" i="16" s="1"/>
  <c r="E17" i="16"/>
  <c r="E24" i="16" s="1"/>
  <c r="F17" i="16"/>
  <c r="F22" i="16" s="1"/>
  <c r="G17" i="16"/>
  <c r="G28" i="16" s="1"/>
  <c r="G29" i="16"/>
  <c r="H17" i="16"/>
  <c r="H26" i="16" s="1"/>
  <c r="I17" i="16"/>
  <c r="I24" i="16" s="1"/>
  <c r="J17" i="16"/>
  <c r="J22" i="16" s="1"/>
  <c r="C17" i="16"/>
  <c r="C28" i="16" s="1"/>
  <c r="L17" i="16"/>
  <c r="X30" i="16"/>
  <c r="V56" i="16"/>
  <c r="V53" i="16"/>
  <c r="V54" i="16"/>
  <c r="V55" i="16"/>
  <c r="V57" i="16"/>
  <c r="V58" i="16"/>
  <c r="V59" i="16"/>
  <c r="V60" i="16"/>
  <c r="V61" i="16"/>
  <c r="L17" i="22"/>
  <c r="V10" i="17"/>
  <c r="B30" i="31"/>
  <c r="B29" i="31"/>
  <c r="B28" i="31"/>
  <c r="B26" i="31"/>
  <c r="B25" i="31"/>
  <c r="B24" i="31"/>
  <c r="B23" i="31"/>
  <c r="T8" i="31"/>
  <c r="T9" i="18"/>
  <c r="W31" i="18"/>
  <c r="H65" i="18"/>
  <c r="H75" i="18" s="1"/>
  <c r="J17" i="29"/>
  <c r="J28" i="29" s="1"/>
  <c r="U9" i="29"/>
  <c r="J17" i="25"/>
  <c r="J101" i="24" s="1"/>
  <c r="I17" i="25"/>
  <c r="P17" i="25" s="1"/>
  <c r="H17" i="25"/>
  <c r="V14" i="16"/>
  <c r="V15" i="16"/>
  <c r="V16" i="16"/>
  <c r="J62" i="16"/>
  <c r="J74" i="16" s="1"/>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V11" i="31"/>
  <c r="V14" i="31"/>
  <c r="V9" i="31"/>
  <c r="V10" i="31"/>
  <c r="V12" i="31"/>
  <c r="V15" i="31"/>
  <c r="V16" i="31"/>
  <c r="V17" i="31"/>
  <c r="V14" i="17"/>
  <c r="V13" i="17"/>
  <c r="V17" i="17"/>
  <c r="V11" i="17"/>
  <c r="V9" i="17"/>
  <c r="V12" i="17"/>
  <c r="V15" i="17"/>
  <c r="V16" i="17"/>
  <c r="V10" i="29"/>
  <c r="V11" i="29"/>
  <c r="V12" i="29"/>
  <c r="V13" i="29"/>
  <c r="V14" i="29"/>
  <c r="V15" i="29"/>
  <c r="V16" i="29"/>
  <c r="J26" i="20"/>
  <c r="V58" i="18"/>
  <c r="V59" i="18"/>
  <c r="V60" i="18"/>
  <c r="V61" i="18"/>
  <c r="V62" i="18"/>
  <c r="V64" i="18"/>
  <c r="V11" i="18"/>
  <c r="V10" i="18"/>
  <c r="V12" i="18"/>
  <c r="V13" i="18"/>
  <c r="V14" i="18"/>
  <c r="V15" i="18"/>
  <c r="V16" i="18"/>
  <c r="V17" i="18"/>
  <c r="W152" i="24"/>
  <c r="W153" i="24"/>
  <c r="W154" i="24"/>
  <c r="AC153" i="24"/>
  <c r="AC152" i="24"/>
  <c r="AC154" i="24"/>
  <c r="AB152" i="24"/>
  <c r="AB153" i="24"/>
  <c r="AB154" i="24"/>
  <c r="M152" i="24"/>
  <c r="M153" i="24"/>
  <c r="M154" i="24"/>
  <c r="G152" i="24"/>
  <c r="G153" i="24"/>
  <c r="G154" i="24"/>
  <c r="L152" i="24"/>
  <c r="L153" i="24"/>
  <c r="L154" i="24"/>
  <c r="AC122" i="24"/>
  <c r="AC123" i="24"/>
  <c r="AC124" i="24"/>
  <c r="W122" i="24"/>
  <c r="W123" i="24"/>
  <c r="W124" i="24"/>
  <c r="AB122" i="24"/>
  <c r="AB123" i="24"/>
  <c r="AB124" i="24"/>
  <c r="M122" i="24"/>
  <c r="M123" i="24"/>
  <c r="M124" i="24"/>
  <c r="G122" i="24"/>
  <c r="G123" i="24"/>
  <c r="G124" i="24"/>
  <c r="L122" i="24"/>
  <c r="L123" i="24"/>
  <c r="L124" i="24"/>
  <c r="M38" i="23"/>
  <c r="G38" i="23"/>
  <c r="M30" i="22"/>
  <c r="M82" i="24"/>
  <c r="L38" i="23"/>
  <c r="L30" i="22"/>
  <c r="L81" i="24" s="1"/>
  <c r="L82" i="24"/>
  <c r="G30" i="22"/>
  <c r="G30" i="26"/>
  <c r="M61" i="24"/>
  <c r="M17" i="21"/>
  <c r="M17" i="25"/>
  <c r="M17" i="26"/>
  <c r="M41" i="26"/>
  <c r="G17" i="20"/>
  <c r="M23" i="20"/>
  <c r="M24" i="20"/>
  <c r="L17" i="21"/>
  <c r="L102" i="24" s="1"/>
  <c r="G17" i="21"/>
  <c r="G102" i="24" s="1"/>
  <c r="G17" i="25"/>
  <c r="G101" i="24" s="1"/>
  <c r="L17" i="25"/>
  <c r="L101" i="24" s="1"/>
  <c r="M38" i="22"/>
  <c r="M37" i="22"/>
  <c r="M36" i="22"/>
  <c r="M35" i="22"/>
  <c r="G37" i="22"/>
  <c r="G36" i="22"/>
  <c r="G35" i="22"/>
  <c r="G17" i="22"/>
  <c r="M17" i="22"/>
  <c r="N18" i="22" s="1"/>
  <c r="M46" i="23"/>
  <c r="G45" i="23"/>
  <c r="M45" i="23"/>
  <c r="G44" i="23"/>
  <c r="M44" i="23"/>
  <c r="G43" i="23"/>
  <c r="M43" i="23"/>
  <c r="G25" i="23"/>
  <c r="M25" i="23"/>
  <c r="N26" i="23" s="1"/>
  <c r="L25" i="23"/>
  <c r="F30" i="22"/>
  <c r="F17" i="21"/>
  <c r="F102" i="24" s="1"/>
  <c r="F30" i="26"/>
  <c r="F82" i="24" s="1"/>
  <c r="L61" i="24"/>
  <c r="B61" i="16"/>
  <c r="AC25" i="24" s="1"/>
  <c r="B60" i="16"/>
  <c r="AC24" i="24" s="1"/>
  <c r="B59" i="16"/>
  <c r="AC23" i="24" s="1"/>
  <c r="B58" i="16"/>
  <c r="AC22" i="24" s="1"/>
  <c r="B57" i="16"/>
  <c r="AC21" i="24" s="1"/>
  <c r="AC20" i="24"/>
  <c r="B55" i="16"/>
  <c r="AC19" i="24" s="1"/>
  <c r="B54" i="16"/>
  <c r="AC18" i="24" s="1"/>
  <c r="B53" i="16"/>
  <c r="AC17" i="24" s="1"/>
  <c r="F17" i="29"/>
  <c r="F25" i="29" s="1"/>
  <c r="I17" i="29"/>
  <c r="I22" i="29" s="1"/>
  <c r="F65" i="18"/>
  <c r="F18" i="18"/>
  <c r="F23" i="18" s="1"/>
  <c r="I18" i="18"/>
  <c r="I23" i="18" s="1"/>
  <c r="J18" i="18"/>
  <c r="J28" i="18" s="1"/>
  <c r="I18" i="17"/>
  <c r="I23" i="17" s="1"/>
  <c r="J18" i="17"/>
  <c r="J23" i="17" s="1"/>
  <c r="J18" i="31"/>
  <c r="J24" i="31" s="1"/>
  <c r="F62" i="16"/>
  <c r="F75" i="16" s="1"/>
  <c r="F18" i="31"/>
  <c r="F27" i="31" s="1"/>
  <c r="I18" i="31"/>
  <c r="I25" i="31" s="1"/>
  <c r="I62" i="16"/>
  <c r="I68" i="16" s="1"/>
  <c r="J27" i="29"/>
  <c r="W18" i="17"/>
  <c r="D30" i="26"/>
  <c r="D82" i="24" s="1"/>
  <c r="E30" i="26"/>
  <c r="E82" i="24" s="1"/>
  <c r="H30" i="26"/>
  <c r="H31" i="26" s="1"/>
  <c r="I82" i="24"/>
  <c r="J82" i="24"/>
  <c r="K82" i="24"/>
  <c r="C30" i="26"/>
  <c r="C82" i="24" s="1"/>
  <c r="D30" i="22"/>
  <c r="D81" i="24" s="1"/>
  <c r="E30" i="22"/>
  <c r="E81" i="24" s="1"/>
  <c r="H30" i="22"/>
  <c r="I30" i="22"/>
  <c r="J30" i="22"/>
  <c r="K30" i="22"/>
  <c r="K81" i="24" s="1"/>
  <c r="C30" i="22"/>
  <c r="C81" i="24" s="1"/>
  <c r="D38" i="23"/>
  <c r="E38" i="23"/>
  <c r="E80" i="24" s="1"/>
  <c r="H38" i="23"/>
  <c r="I38" i="23"/>
  <c r="P38" i="23" s="1"/>
  <c r="J38" i="23"/>
  <c r="K38" i="23"/>
  <c r="C38" i="23"/>
  <c r="D15" i="30"/>
  <c r="E15" i="30"/>
  <c r="F15" i="30"/>
  <c r="C15" i="30"/>
  <c r="C16" i="30"/>
  <c r="C10" i="30"/>
  <c r="C11" i="30"/>
  <c r="D11" i="30"/>
  <c r="E11" i="30"/>
  <c r="F11" i="30"/>
  <c r="C12" i="30"/>
  <c r="D12" i="30"/>
  <c r="E12" i="30"/>
  <c r="F12" i="30"/>
  <c r="C13" i="30"/>
  <c r="D13" i="30"/>
  <c r="E13" i="30"/>
  <c r="F13" i="30"/>
  <c r="C14" i="30"/>
  <c r="D14" i="30"/>
  <c r="E14" i="30"/>
  <c r="F14" i="30"/>
  <c r="D16" i="30"/>
  <c r="E16" i="30"/>
  <c r="F16" i="30"/>
  <c r="C17" i="30"/>
  <c r="D17" i="30"/>
  <c r="E17" i="30"/>
  <c r="F17" i="30"/>
  <c r="C18" i="30"/>
  <c r="D18" i="30"/>
  <c r="X67" i="30"/>
  <c r="L67" i="30"/>
  <c r="K67" i="30"/>
  <c r="T66" i="30"/>
  <c r="T81" i="30" s="1"/>
  <c r="T65" i="30"/>
  <c r="T80" i="30" s="1"/>
  <c r="T64" i="30"/>
  <c r="T79" i="30" s="1"/>
  <c r="T63" i="30"/>
  <c r="T78" i="30" s="1"/>
  <c r="T62" i="30"/>
  <c r="T77" i="30" s="1"/>
  <c r="T61" i="30"/>
  <c r="T76" i="30" s="1"/>
  <c r="T60" i="30"/>
  <c r="T75" i="30" s="1"/>
  <c r="T59" i="30"/>
  <c r="T74" i="30" s="1"/>
  <c r="T58" i="30"/>
  <c r="T73" i="30" s="1"/>
  <c r="K62" i="16"/>
  <c r="L62" i="16"/>
  <c r="K18" i="17"/>
  <c r="L18" i="17"/>
  <c r="H18" i="18"/>
  <c r="H28" i="18" s="1"/>
  <c r="E65" i="18"/>
  <c r="E18" i="18"/>
  <c r="E24" i="18" s="1"/>
  <c r="K17" i="29"/>
  <c r="L17" i="29"/>
  <c r="H17" i="29"/>
  <c r="I29" i="31"/>
  <c r="I69" i="16"/>
  <c r="H18" i="17"/>
  <c r="H24" i="17" s="1"/>
  <c r="Z152" i="24"/>
  <c r="Z153" i="24"/>
  <c r="Z154" i="24"/>
  <c r="Y152" i="24"/>
  <c r="AF152" i="24" s="1"/>
  <c r="Y153" i="24"/>
  <c r="Y154" i="24"/>
  <c r="AF154" i="24" s="1"/>
  <c r="X122" i="24"/>
  <c r="X123" i="24"/>
  <c r="X124" i="24"/>
  <c r="H152" i="24"/>
  <c r="H153" i="24"/>
  <c r="H154" i="24"/>
  <c r="J122" i="24"/>
  <c r="J123" i="24"/>
  <c r="J124" i="24"/>
  <c r="H18" i="31"/>
  <c r="H30" i="31" s="1"/>
  <c r="G18" i="31"/>
  <c r="G31" i="31" s="1"/>
  <c r="U9" i="31"/>
  <c r="U10" i="31"/>
  <c r="U11" i="31"/>
  <c r="U12" i="31"/>
  <c r="U14" i="31"/>
  <c r="U15" i="31"/>
  <c r="U16" i="31"/>
  <c r="U17" i="31"/>
  <c r="E18" i="31"/>
  <c r="D18" i="31"/>
  <c r="C18" i="31"/>
  <c r="T17" i="31"/>
  <c r="T31" i="31" s="1"/>
  <c r="B31" i="31"/>
  <c r="T16" i="31"/>
  <c r="T30" i="31" s="1"/>
  <c r="T15" i="31"/>
  <c r="T29" i="31" s="1"/>
  <c r="T14" i="31"/>
  <c r="T28" i="31" s="1"/>
  <c r="T12" i="31"/>
  <c r="T26" i="31" s="1"/>
  <c r="T11" i="31"/>
  <c r="T25" i="31" s="1"/>
  <c r="T10" i="31"/>
  <c r="T24" i="31" s="1"/>
  <c r="T9" i="31"/>
  <c r="T23" i="31" s="1"/>
  <c r="K18" i="31"/>
  <c r="X18" i="31"/>
  <c r="L18" i="31"/>
  <c r="B3" i="31"/>
  <c r="B2" i="31"/>
  <c r="L19" i="30"/>
  <c r="H62" i="16"/>
  <c r="U12" i="17"/>
  <c r="U9" i="17"/>
  <c r="U10" i="17"/>
  <c r="U11" i="17"/>
  <c r="U13" i="17"/>
  <c r="U14" i="17"/>
  <c r="U15" i="17"/>
  <c r="U16" i="17"/>
  <c r="U17" i="17"/>
  <c r="D65" i="18"/>
  <c r="D18" i="18"/>
  <c r="D25" i="18" s="1"/>
  <c r="G17" i="29"/>
  <c r="G22" i="29" s="1"/>
  <c r="G18" i="18"/>
  <c r="G27" i="18" s="1"/>
  <c r="G18" i="17"/>
  <c r="G28" i="17" s="1"/>
  <c r="G62" i="16"/>
  <c r="G75" i="16" s="1"/>
  <c r="D18" i="17"/>
  <c r="D27" i="17" s="1"/>
  <c r="C18" i="17"/>
  <c r="C26" i="17" s="1"/>
  <c r="T12" i="17"/>
  <c r="T9" i="30"/>
  <c r="T24" i="30" s="1"/>
  <c r="T13" i="30"/>
  <c r="T28" i="30" s="1"/>
  <c r="T18" i="30"/>
  <c r="T33" i="30" s="1"/>
  <c r="T17" i="30"/>
  <c r="T32" i="30" s="1"/>
  <c r="T16" i="30"/>
  <c r="T31" i="30" s="1"/>
  <c r="T15" i="30"/>
  <c r="T30" i="30" s="1"/>
  <c r="T14" i="30"/>
  <c r="T29" i="30" s="1"/>
  <c r="T12" i="30"/>
  <c r="T27" i="30" s="1"/>
  <c r="T11" i="30"/>
  <c r="T26" i="30" s="1"/>
  <c r="T10" i="30"/>
  <c r="T25" i="30" s="1"/>
  <c r="B3" i="30"/>
  <c r="B2" i="30"/>
  <c r="F25" i="23"/>
  <c r="F17" i="22"/>
  <c r="E25" i="23"/>
  <c r="E17" i="22"/>
  <c r="C65" i="18"/>
  <c r="C72" i="18" s="1"/>
  <c r="U56" i="16"/>
  <c r="U53" i="16"/>
  <c r="U54" i="16"/>
  <c r="U55" i="16"/>
  <c r="U57" i="16"/>
  <c r="U58" i="16"/>
  <c r="U59" i="16"/>
  <c r="U60" i="16"/>
  <c r="U61" i="16"/>
  <c r="D62" i="16"/>
  <c r="D70" i="16" s="1"/>
  <c r="E62" i="16"/>
  <c r="E70" i="16" s="1"/>
  <c r="C62" i="16"/>
  <c r="C70" i="16" s="1"/>
  <c r="U10" i="29"/>
  <c r="U11" i="29"/>
  <c r="U12" i="29"/>
  <c r="U13" i="29"/>
  <c r="U14" i="29"/>
  <c r="U15" i="29"/>
  <c r="U16" i="29"/>
  <c r="D17" i="29"/>
  <c r="D23" i="29" s="1"/>
  <c r="E17" i="29"/>
  <c r="E27" i="29" s="1"/>
  <c r="G23" i="29"/>
  <c r="F24" i="29"/>
  <c r="G25" i="29"/>
  <c r="G27" i="29"/>
  <c r="E28" i="29"/>
  <c r="G29" i="29"/>
  <c r="C17" i="29"/>
  <c r="C29" i="29" s="1"/>
  <c r="C27" i="29"/>
  <c r="Y30" i="29"/>
  <c r="T29" i="29"/>
  <c r="T28" i="29"/>
  <c r="T27" i="29"/>
  <c r="T26" i="29"/>
  <c r="T25" i="29"/>
  <c r="T24" i="29"/>
  <c r="T23" i="29"/>
  <c r="T22" i="29"/>
  <c r="B66" i="18"/>
  <c r="H41" i="26"/>
  <c r="I41" i="26"/>
  <c r="J41" i="26"/>
  <c r="K41" i="26"/>
  <c r="L41" i="26"/>
  <c r="E41" i="26"/>
  <c r="F18" i="19"/>
  <c r="E18" i="19"/>
  <c r="E17" i="21"/>
  <c r="E102" i="24" s="1"/>
  <c r="D18" i="19"/>
  <c r="D28" i="19" s="1"/>
  <c r="D17" i="21"/>
  <c r="D102" i="24" s="1"/>
  <c r="C18" i="19"/>
  <c r="C17" i="21"/>
  <c r="C102" i="24" s="1"/>
  <c r="U58" i="18"/>
  <c r="U59" i="18"/>
  <c r="U61" i="18"/>
  <c r="U62" i="18"/>
  <c r="U63" i="18"/>
  <c r="U64" i="18"/>
  <c r="U57" i="18"/>
  <c r="U13" i="18"/>
  <c r="U10" i="18"/>
  <c r="U11" i="18"/>
  <c r="U12" i="18"/>
  <c r="U14" i="18"/>
  <c r="U15" i="18"/>
  <c r="U16" i="18"/>
  <c r="U17" i="18"/>
  <c r="T64" i="18"/>
  <c r="T77" i="18" s="1"/>
  <c r="B77" i="18"/>
  <c r="T63" i="18"/>
  <c r="T76" i="18" s="1"/>
  <c r="B76" i="18"/>
  <c r="T62" i="18"/>
  <c r="T75" i="18" s="1"/>
  <c r="B75" i="18"/>
  <c r="T61" i="18"/>
  <c r="T74" i="18" s="1"/>
  <c r="B74" i="18"/>
  <c r="T60" i="18"/>
  <c r="T73" i="18" s="1"/>
  <c r="B73" i="18"/>
  <c r="T59" i="18"/>
  <c r="T72" i="18" s="1"/>
  <c r="B72" i="18"/>
  <c r="T58" i="18"/>
  <c r="T71" i="18" s="1"/>
  <c r="B71" i="18"/>
  <c r="T57" i="18"/>
  <c r="T70" i="18" s="1"/>
  <c r="B70" i="18"/>
  <c r="F26" i="18"/>
  <c r="F27" i="18"/>
  <c r="F28" i="18"/>
  <c r="F29" i="18"/>
  <c r="F30" i="18"/>
  <c r="C18" i="18"/>
  <c r="C24" i="18" s="1"/>
  <c r="T11" i="18"/>
  <c r="T24" i="18" s="1"/>
  <c r="T12" i="18"/>
  <c r="T25" i="18" s="1"/>
  <c r="T13" i="18"/>
  <c r="T26" i="18" s="1"/>
  <c r="T14" i="18"/>
  <c r="T27" i="18" s="1"/>
  <c r="T15" i="18"/>
  <c r="T28" i="18" s="1"/>
  <c r="T16" i="18"/>
  <c r="T29" i="18" s="1"/>
  <c r="T17" i="18"/>
  <c r="T30" i="18" s="1"/>
  <c r="T10" i="18"/>
  <c r="T23" i="18" s="1"/>
  <c r="B29" i="18"/>
  <c r="B30" i="18"/>
  <c r="B24" i="18"/>
  <c r="B25" i="18"/>
  <c r="B26" i="18"/>
  <c r="B27" i="18"/>
  <c r="B28" i="18"/>
  <c r="B23" i="18"/>
  <c r="E24" i="17"/>
  <c r="E25" i="17"/>
  <c r="E27" i="17"/>
  <c r="E30" i="17"/>
  <c r="C25" i="17"/>
  <c r="F67" i="16"/>
  <c r="F68" i="16"/>
  <c r="F69" i="16"/>
  <c r="F71" i="16"/>
  <c r="F72" i="16"/>
  <c r="F73" i="16"/>
  <c r="F74" i="16"/>
  <c r="U9" i="16"/>
  <c r="U10" i="16"/>
  <c r="U11" i="16"/>
  <c r="U12" i="16"/>
  <c r="U13" i="16"/>
  <c r="U14" i="16"/>
  <c r="U15" i="16"/>
  <c r="U16" i="16"/>
  <c r="D17" i="20"/>
  <c r="D27" i="20" s="1"/>
  <c r="E17" i="20"/>
  <c r="F17" i="20"/>
  <c r="F18" i="20" s="1"/>
  <c r="H17" i="20"/>
  <c r="H17" i="21"/>
  <c r="I17" i="20"/>
  <c r="P17" i="20" s="1"/>
  <c r="I17" i="21"/>
  <c r="J17" i="21"/>
  <c r="J102" i="24" s="1"/>
  <c r="K17" i="21"/>
  <c r="K102" i="24" s="1"/>
  <c r="D26" i="20"/>
  <c r="E26" i="20"/>
  <c r="F26" i="20"/>
  <c r="G26" i="20"/>
  <c r="I26" i="20"/>
  <c r="L26" i="20"/>
  <c r="C17" i="20"/>
  <c r="D18" i="20" s="1"/>
  <c r="C26" i="20"/>
  <c r="D25" i="20"/>
  <c r="E25" i="20"/>
  <c r="F25" i="20"/>
  <c r="G25" i="20"/>
  <c r="C25" i="20"/>
  <c r="D24" i="20"/>
  <c r="E24" i="20"/>
  <c r="F24" i="20"/>
  <c r="G24" i="20"/>
  <c r="I24" i="20"/>
  <c r="J24" i="20"/>
  <c r="K24" i="20"/>
  <c r="L24" i="20"/>
  <c r="C24" i="20"/>
  <c r="D23" i="20"/>
  <c r="E23" i="20"/>
  <c r="F23" i="20"/>
  <c r="G23" i="20"/>
  <c r="I23" i="20"/>
  <c r="J23" i="20"/>
  <c r="K23" i="20"/>
  <c r="L23" i="20"/>
  <c r="C23" i="20"/>
  <c r="L65" i="18"/>
  <c r="T154" i="24"/>
  <c r="U154" i="24"/>
  <c r="V154" i="24"/>
  <c r="X154" i="24"/>
  <c r="AA154" i="24"/>
  <c r="S154" i="24"/>
  <c r="T153" i="24"/>
  <c r="U153" i="24"/>
  <c r="V153" i="24"/>
  <c r="X153" i="24"/>
  <c r="AA153" i="24"/>
  <c r="S153" i="24"/>
  <c r="T152" i="24"/>
  <c r="U152" i="24"/>
  <c r="V152" i="24"/>
  <c r="X152" i="24"/>
  <c r="AA152" i="24"/>
  <c r="S152" i="24"/>
  <c r="D154" i="24"/>
  <c r="E154" i="24"/>
  <c r="F154" i="24"/>
  <c r="I154" i="24"/>
  <c r="P154" i="24" s="1"/>
  <c r="J154" i="24"/>
  <c r="K154" i="24"/>
  <c r="C154" i="24"/>
  <c r="D153" i="24"/>
  <c r="E153" i="24"/>
  <c r="F153" i="24"/>
  <c r="I153" i="24"/>
  <c r="J153" i="24"/>
  <c r="K153" i="24"/>
  <c r="C153" i="24"/>
  <c r="C152" i="24"/>
  <c r="D152" i="24"/>
  <c r="E152" i="24"/>
  <c r="F152" i="24"/>
  <c r="J152" i="24"/>
  <c r="K152" i="24"/>
  <c r="T124" i="24"/>
  <c r="U124" i="24"/>
  <c r="V124" i="24"/>
  <c r="Y124" i="24"/>
  <c r="AF124" i="24" s="1"/>
  <c r="Z124" i="24"/>
  <c r="AA124" i="24"/>
  <c r="S124" i="24"/>
  <c r="T123" i="24"/>
  <c r="U123" i="24"/>
  <c r="V123" i="24"/>
  <c r="Y123" i="24"/>
  <c r="Z123" i="24"/>
  <c r="AA123" i="24"/>
  <c r="S123" i="24"/>
  <c r="T122" i="24"/>
  <c r="U122" i="24"/>
  <c r="Y122" i="24"/>
  <c r="AF122" i="24" s="1"/>
  <c r="Z122" i="24"/>
  <c r="AA122" i="24"/>
  <c r="S122" i="24"/>
  <c r="F122" i="24"/>
  <c r="F123" i="24"/>
  <c r="F124" i="24"/>
  <c r="K17" i="25"/>
  <c r="K101" i="24" s="1"/>
  <c r="K61" i="24"/>
  <c r="F17" i="25"/>
  <c r="F101" i="24" s="1"/>
  <c r="C123" i="24"/>
  <c r="D123" i="24"/>
  <c r="E123" i="24"/>
  <c r="H123" i="24"/>
  <c r="I123" i="24"/>
  <c r="K123" i="24"/>
  <c r="D124" i="24"/>
  <c r="E124" i="24"/>
  <c r="H124" i="24"/>
  <c r="I124" i="24"/>
  <c r="K124" i="24"/>
  <c r="C124" i="24"/>
  <c r="D122" i="24"/>
  <c r="I122" i="24"/>
  <c r="P122" i="24" s="1"/>
  <c r="K122" i="24"/>
  <c r="C122" i="24"/>
  <c r="L29" i="24"/>
  <c r="L28" i="24"/>
  <c r="O27" i="24"/>
  <c r="N27" i="24"/>
  <c r="M27" i="24"/>
  <c r="L27" i="24"/>
  <c r="L32" i="24"/>
  <c r="L31" i="24"/>
  <c r="T11" i="29"/>
  <c r="Y17" i="29"/>
  <c r="X17" i="29"/>
  <c r="T16" i="29"/>
  <c r="T15" i="29"/>
  <c r="T14" i="29"/>
  <c r="T13" i="29"/>
  <c r="T12" i="29"/>
  <c r="T10" i="29"/>
  <c r="T9" i="29"/>
  <c r="T8" i="29"/>
  <c r="B3" i="29"/>
  <c r="B2" i="29"/>
  <c r="L30" i="24"/>
  <c r="M30" i="24"/>
  <c r="N30" i="24"/>
  <c r="O30" i="24"/>
  <c r="I61" i="24"/>
  <c r="J61" i="24"/>
  <c r="D60" i="24"/>
  <c r="E61" i="24"/>
  <c r="L31" i="26"/>
  <c r="K31" i="26"/>
  <c r="J31" i="26"/>
  <c r="E31" i="26"/>
  <c r="L17" i="26"/>
  <c r="K17" i="26"/>
  <c r="J17" i="26"/>
  <c r="I17" i="26"/>
  <c r="H17" i="26"/>
  <c r="F17" i="26"/>
  <c r="E17" i="26"/>
  <c r="D17" i="26"/>
  <c r="C17" i="26"/>
  <c r="B3" i="26"/>
  <c r="B2" i="26"/>
  <c r="D17" i="25"/>
  <c r="D101" i="24" s="1"/>
  <c r="C17" i="25"/>
  <c r="C101" i="24" s="1"/>
  <c r="C103" i="24" s="1"/>
  <c r="E17" i="25"/>
  <c r="E101" i="24" s="1"/>
  <c r="B3" i="25"/>
  <c r="B2" i="25"/>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P46" i="23" s="1"/>
  <c r="H46" i="23"/>
  <c r="G46" i="23"/>
  <c r="K45" i="23"/>
  <c r="J45" i="23"/>
  <c r="I45" i="23"/>
  <c r="P45" i="23" s="1"/>
  <c r="H45" i="23"/>
  <c r="E45" i="23"/>
  <c r="K44" i="23"/>
  <c r="J44" i="23"/>
  <c r="I44" i="23"/>
  <c r="P44" i="23" s="1"/>
  <c r="H44" i="23"/>
  <c r="E44" i="23"/>
  <c r="K43" i="23"/>
  <c r="J43" i="23"/>
  <c r="I43" i="23"/>
  <c r="P43" i="23" s="1"/>
  <c r="H43" i="23"/>
  <c r="K25" i="23"/>
  <c r="J25" i="23"/>
  <c r="I25" i="23"/>
  <c r="H25" i="23"/>
  <c r="D25" i="23"/>
  <c r="C25" i="23"/>
  <c r="B3" i="23"/>
  <c r="B2" i="23"/>
  <c r="K17" i="22"/>
  <c r="G38" i="22"/>
  <c r="H38" i="22"/>
  <c r="I38" i="22"/>
  <c r="P38" i="22" s="1"/>
  <c r="J38" i="22"/>
  <c r="K38" i="22"/>
  <c r="E38" i="22"/>
  <c r="H37" i="22"/>
  <c r="I37" i="22"/>
  <c r="J37" i="22"/>
  <c r="K37" i="22"/>
  <c r="E37" i="22"/>
  <c r="H36" i="22"/>
  <c r="I36" i="22"/>
  <c r="P36" i="22" s="1"/>
  <c r="J36" i="22"/>
  <c r="K36" i="22"/>
  <c r="E36" i="22"/>
  <c r="H35" i="22"/>
  <c r="I35" i="22"/>
  <c r="J35" i="22"/>
  <c r="K35" i="22"/>
  <c r="E35" i="22"/>
  <c r="F31" i="22"/>
  <c r="E31" i="22"/>
  <c r="D31" i="22"/>
  <c r="J17" i="22"/>
  <c r="I17" i="22"/>
  <c r="H17" i="22"/>
  <c r="G18" i="22"/>
  <c r="D17" i="22"/>
  <c r="C17" i="22"/>
  <c r="B3" i="22"/>
  <c r="B2" i="22"/>
  <c r="E18" i="21"/>
  <c r="D18" i="21"/>
  <c r="B3" i="21"/>
  <c r="B2" i="21"/>
  <c r="E18" i="20"/>
  <c r="B3" i="20"/>
  <c r="B2" i="20"/>
  <c r="B3" i="19"/>
  <c r="B2" i="19"/>
  <c r="X65" i="18"/>
  <c r="T56" i="18"/>
  <c r="X18" i="18"/>
  <c r="B3" i="18"/>
  <c r="B2" i="18"/>
  <c r="X18" i="17"/>
  <c r="X62" i="16"/>
  <c r="W62" i="16"/>
  <c r="T9" i="17"/>
  <c r="T10" i="17"/>
  <c r="T11" i="17"/>
  <c r="T13" i="17"/>
  <c r="T14" i="17"/>
  <c r="T15" i="17"/>
  <c r="T16" i="17"/>
  <c r="T17" i="17"/>
  <c r="T8" i="17"/>
  <c r="B3" i="17"/>
  <c r="B2" i="17"/>
  <c r="T8" i="16"/>
  <c r="T52" i="16" s="1"/>
  <c r="U52" i="16"/>
  <c r="X52" i="16"/>
  <c r="T53" i="16"/>
  <c r="T54" i="16"/>
  <c r="T55" i="16"/>
  <c r="T57" i="16"/>
  <c r="T58" i="16"/>
  <c r="T59" i="16"/>
  <c r="T60" i="16"/>
  <c r="T61" i="16"/>
  <c r="B52" i="16"/>
  <c r="D52" i="16"/>
  <c r="E52" i="16"/>
  <c r="F52" i="16"/>
  <c r="G52" i="16"/>
  <c r="H52" i="16"/>
  <c r="I52" i="16"/>
  <c r="J52" i="16"/>
  <c r="K52" i="16"/>
  <c r="L52" i="16"/>
  <c r="C52" i="16"/>
  <c r="B3" i="16"/>
  <c r="B2" i="16"/>
  <c r="B3" i="4"/>
  <c r="B2" i="4"/>
  <c r="B3" i="3"/>
  <c r="B2" i="3"/>
  <c r="H122" i="24"/>
  <c r="I152" i="24"/>
  <c r="P152" i="24" s="1"/>
  <c r="E122" i="24"/>
  <c r="E43" i="23"/>
  <c r="D71" i="16" l="1"/>
  <c r="E72" i="16"/>
  <c r="E71" i="16"/>
  <c r="D69" i="16"/>
  <c r="G69" i="16"/>
  <c r="G23" i="16"/>
  <c r="I18" i="24"/>
  <c r="I17" i="24" s="1"/>
  <c r="I67" i="16"/>
  <c r="J29" i="16"/>
  <c r="J73" i="16"/>
  <c r="I73" i="16"/>
  <c r="I21" i="24"/>
  <c r="I20" i="24" s="1"/>
  <c r="F23" i="17"/>
  <c r="G25" i="17"/>
  <c r="H21" i="24"/>
  <c r="J21" i="24" s="1"/>
  <c r="F24" i="17"/>
  <c r="I18" i="25"/>
  <c r="H18" i="25"/>
  <c r="I28" i="31"/>
  <c r="F18" i="21"/>
  <c r="E30" i="18"/>
  <c r="G29" i="18"/>
  <c r="G26" i="18"/>
  <c r="G24" i="18"/>
  <c r="G23" i="18"/>
  <c r="E29" i="18"/>
  <c r="E28" i="18"/>
  <c r="I23" i="24"/>
  <c r="E25" i="18"/>
  <c r="E23" i="18"/>
  <c r="C25" i="29"/>
  <c r="C24" i="29"/>
  <c r="X76" i="30"/>
  <c r="X77" i="30"/>
  <c r="X80" i="30"/>
  <c r="X78" i="30"/>
  <c r="X79" i="30"/>
  <c r="X81" i="30"/>
  <c r="X74" i="30"/>
  <c r="X75" i="30"/>
  <c r="X73" i="30"/>
  <c r="H24" i="24"/>
  <c r="J24" i="24" s="1"/>
  <c r="I102" i="24"/>
  <c r="H23" i="24"/>
  <c r="J23" i="24" s="1"/>
  <c r="H22" i="24"/>
  <c r="J22" i="24" s="1"/>
  <c r="H19" i="24"/>
  <c r="J19" i="24" s="1"/>
  <c r="L18" i="25"/>
  <c r="J18" i="25"/>
  <c r="I101" i="24"/>
  <c r="P101" i="24" s="1"/>
  <c r="I81" i="24"/>
  <c r="J59" i="24"/>
  <c r="N39" i="23"/>
  <c r="H18" i="24"/>
  <c r="X77" i="18"/>
  <c r="X70" i="18"/>
  <c r="X71" i="18"/>
  <c r="X74" i="18"/>
  <c r="X72" i="18"/>
  <c r="X76" i="18"/>
  <c r="X75" i="18"/>
  <c r="X73" i="18"/>
  <c r="X25" i="18"/>
  <c r="X27" i="18"/>
  <c r="X26" i="18"/>
  <c r="X28" i="18"/>
  <c r="X30" i="18"/>
  <c r="X29" i="18"/>
  <c r="X24" i="18"/>
  <c r="X23" i="18"/>
  <c r="X27" i="29"/>
  <c r="X28" i="29"/>
  <c r="X29" i="29"/>
  <c r="X24" i="29"/>
  <c r="X26" i="29"/>
  <c r="X23" i="29"/>
  <c r="X25" i="29"/>
  <c r="X22" i="29"/>
  <c r="X30" i="29" s="1"/>
  <c r="X30" i="17"/>
  <c r="X24" i="17"/>
  <c r="X31" i="17"/>
  <c r="X25" i="17"/>
  <c r="X27" i="17"/>
  <c r="X28" i="17"/>
  <c r="X26" i="17"/>
  <c r="X29" i="17"/>
  <c r="X23" i="17"/>
  <c r="X71" i="16"/>
  <c r="X73" i="16"/>
  <c r="X75" i="16"/>
  <c r="X74" i="16"/>
  <c r="X70" i="16"/>
  <c r="X68" i="16"/>
  <c r="X72" i="16"/>
  <c r="X69" i="16"/>
  <c r="X67" i="16"/>
  <c r="J26" i="29"/>
  <c r="J25" i="29"/>
  <c r="J24" i="29"/>
  <c r="J23" i="29"/>
  <c r="D31" i="26"/>
  <c r="D61" i="24"/>
  <c r="C77" i="18"/>
  <c r="J19" i="18"/>
  <c r="K65" i="18"/>
  <c r="K73" i="18" s="1"/>
  <c r="I27" i="18"/>
  <c r="I25" i="18"/>
  <c r="H27" i="18"/>
  <c r="I65" i="18"/>
  <c r="H74" i="18"/>
  <c r="G18" i="20"/>
  <c r="H27" i="20"/>
  <c r="F60" i="24"/>
  <c r="E60" i="24"/>
  <c r="F27" i="20"/>
  <c r="E27" i="20"/>
  <c r="M26" i="20"/>
  <c r="X24" i="31"/>
  <c r="X25" i="31"/>
  <c r="X27" i="31"/>
  <c r="X28" i="31"/>
  <c r="X30" i="31"/>
  <c r="X26" i="31"/>
  <c r="X29" i="31"/>
  <c r="X31" i="31"/>
  <c r="X23" i="31"/>
  <c r="G30" i="31"/>
  <c r="G28" i="31"/>
  <c r="G18" i="25"/>
  <c r="J28" i="17"/>
  <c r="H29" i="17"/>
  <c r="G30" i="17"/>
  <c r="F18" i="22"/>
  <c r="D75" i="16"/>
  <c r="H25" i="18"/>
  <c r="J27" i="18"/>
  <c r="H24" i="18"/>
  <c r="J26" i="18"/>
  <c r="E27" i="18"/>
  <c r="G65" i="18"/>
  <c r="G74" i="18" s="1"/>
  <c r="H23" i="18"/>
  <c r="I30" i="18"/>
  <c r="J25" i="18"/>
  <c r="I19" i="18"/>
  <c r="H26" i="18"/>
  <c r="H19" i="18"/>
  <c r="G30" i="18"/>
  <c r="E26" i="18"/>
  <c r="I28" i="18"/>
  <c r="J23" i="18"/>
  <c r="G28" i="18"/>
  <c r="I26" i="18"/>
  <c r="V63" i="18"/>
  <c r="E26" i="29"/>
  <c r="E25" i="29"/>
  <c r="E29" i="29"/>
  <c r="F28" i="29"/>
  <c r="C73" i="18"/>
  <c r="J24" i="18"/>
  <c r="G25" i="18"/>
  <c r="I29" i="18"/>
  <c r="V57" i="18"/>
  <c r="V65" i="18" s="1"/>
  <c r="I24" i="18"/>
  <c r="F25" i="18"/>
  <c r="H30" i="18"/>
  <c r="J30" i="18"/>
  <c r="F24" i="18"/>
  <c r="H29" i="18"/>
  <c r="J29" i="18"/>
  <c r="I24" i="31"/>
  <c r="H28" i="17"/>
  <c r="E73" i="16"/>
  <c r="G71" i="16"/>
  <c r="E69" i="16"/>
  <c r="E68" i="16"/>
  <c r="G67" i="16"/>
  <c r="E67" i="16"/>
  <c r="G74" i="16"/>
  <c r="E75" i="16"/>
  <c r="G73" i="16"/>
  <c r="I75" i="16"/>
  <c r="E74" i="16"/>
  <c r="G72" i="16"/>
  <c r="I74" i="16"/>
  <c r="F29" i="16"/>
  <c r="F70" i="16"/>
  <c r="I72" i="16"/>
  <c r="I71" i="16"/>
  <c r="I70" i="16"/>
  <c r="J71" i="16"/>
  <c r="G70" i="16"/>
  <c r="K17" i="16"/>
  <c r="K25" i="16" s="1"/>
  <c r="M101" i="24"/>
  <c r="N18" i="25"/>
  <c r="H101" i="24"/>
  <c r="C74" i="16"/>
  <c r="D68" i="16"/>
  <c r="J28" i="16"/>
  <c r="U17" i="16"/>
  <c r="U24" i="16" s="1"/>
  <c r="D67" i="16"/>
  <c r="F76" i="16"/>
  <c r="J25" i="16"/>
  <c r="D74" i="16"/>
  <c r="C29" i="16"/>
  <c r="D73" i="16"/>
  <c r="C27" i="16"/>
  <c r="H29" i="16"/>
  <c r="D72" i="16"/>
  <c r="U62" i="16"/>
  <c r="C26" i="16"/>
  <c r="H24" i="16"/>
  <c r="D24" i="17"/>
  <c r="C31" i="17"/>
  <c r="C30" i="17"/>
  <c r="C29" i="17"/>
  <c r="C27" i="17"/>
  <c r="C23" i="29"/>
  <c r="E23" i="29"/>
  <c r="F27" i="29"/>
  <c r="F26" i="29"/>
  <c r="I27" i="29"/>
  <c r="F22" i="29"/>
  <c r="I26" i="29"/>
  <c r="J22" i="29"/>
  <c r="V17" i="29"/>
  <c r="F23" i="29"/>
  <c r="C22" i="29"/>
  <c r="F29" i="29"/>
  <c r="E22" i="29"/>
  <c r="I23" i="29"/>
  <c r="J29" i="29"/>
  <c r="J30" i="29" s="1"/>
  <c r="C28" i="29"/>
  <c r="F31" i="18"/>
  <c r="D30" i="18"/>
  <c r="D24" i="18"/>
  <c r="V18" i="18"/>
  <c r="V24" i="18" s="1"/>
  <c r="F29" i="31"/>
  <c r="J28" i="31"/>
  <c r="J31" i="31"/>
  <c r="G24" i="31"/>
  <c r="V18" i="31"/>
  <c r="V24" i="31" s="1"/>
  <c r="D25" i="17"/>
  <c r="H23" i="17"/>
  <c r="C28" i="17"/>
  <c r="E31" i="17"/>
  <c r="I31" i="17"/>
  <c r="V14" i="30"/>
  <c r="C24" i="17"/>
  <c r="E29" i="17"/>
  <c r="E23" i="17"/>
  <c r="E26" i="17"/>
  <c r="I30" i="17"/>
  <c r="D31" i="17"/>
  <c r="V18" i="17"/>
  <c r="V30" i="17" s="1"/>
  <c r="C23" i="17"/>
  <c r="D23" i="17"/>
  <c r="D26" i="17"/>
  <c r="J70" i="16"/>
  <c r="V17" i="16"/>
  <c r="W17" i="16"/>
  <c r="W23" i="16" s="1"/>
  <c r="F155" i="24"/>
  <c r="L103" i="24"/>
  <c r="AB155" i="24"/>
  <c r="D103" i="24"/>
  <c r="D104" i="24" s="1"/>
  <c r="I155" i="24"/>
  <c r="P155" i="24" s="1"/>
  <c r="W34" i="30"/>
  <c r="I31" i="26"/>
  <c r="M102" i="24"/>
  <c r="N18" i="21"/>
  <c r="I18" i="20"/>
  <c r="H102" i="24"/>
  <c r="W125" i="24"/>
  <c r="S155" i="24"/>
  <c r="Z155" i="24"/>
  <c r="AC155" i="24"/>
  <c r="AD156" i="24" s="1"/>
  <c r="C155" i="24"/>
  <c r="AA155" i="24"/>
  <c r="V155" i="24"/>
  <c r="Y155" i="24"/>
  <c r="AF155" i="24" s="1"/>
  <c r="U125" i="24"/>
  <c r="U155" i="24"/>
  <c r="W155" i="24"/>
  <c r="T125" i="24"/>
  <c r="T155" i="24"/>
  <c r="M155" i="24"/>
  <c r="N156" i="24" s="1"/>
  <c r="K155" i="24"/>
  <c r="J155" i="24"/>
  <c r="M81" i="24"/>
  <c r="N31" i="22"/>
  <c r="H59" i="24"/>
  <c r="I18" i="22"/>
  <c r="X155" i="24"/>
  <c r="H81" i="24"/>
  <c r="W25" i="29"/>
  <c r="W24" i="29"/>
  <c r="W23" i="29"/>
  <c r="W22" i="29"/>
  <c r="W26" i="29"/>
  <c r="W23" i="17"/>
  <c r="W31" i="17"/>
  <c r="W24" i="17"/>
  <c r="W25" i="17"/>
  <c r="W26" i="17"/>
  <c r="W27" i="17"/>
  <c r="W28" i="17"/>
  <c r="W29" i="17"/>
  <c r="W30" i="17"/>
  <c r="W73" i="16"/>
  <c r="W72" i="16"/>
  <c r="W75" i="16"/>
  <c r="W67" i="16"/>
  <c r="W71" i="16"/>
  <c r="W68" i="16"/>
  <c r="W69" i="16"/>
  <c r="W70" i="16"/>
  <c r="W74" i="16"/>
  <c r="H155" i="24"/>
  <c r="D155" i="24"/>
  <c r="E155" i="24"/>
  <c r="G155" i="24"/>
  <c r="L155" i="24"/>
  <c r="S125" i="24"/>
  <c r="AC125" i="24"/>
  <c r="AD126" i="24" s="1"/>
  <c r="Y125" i="24"/>
  <c r="AF125" i="24" s="1"/>
  <c r="F125" i="24"/>
  <c r="AA125" i="24"/>
  <c r="Z125" i="24"/>
  <c r="AB125" i="24"/>
  <c r="J125" i="24"/>
  <c r="X125" i="24"/>
  <c r="G125" i="24"/>
  <c r="E83" i="24"/>
  <c r="K103" i="24"/>
  <c r="E103" i="24"/>
  <c r="C125" i="24"/>
  <c r="H125" i="24"/>
  <c r="K125" i="24"/>
  <c r="L125" i="24"/>
  <c r="M125" i="24"/>
  <c r="I125" i="24"/>
  <c r="D125" i="24"/>
  <c r="E125" i="24"/>
  <c r="G103" i="24"/>
  <c r="F103" i="24"/>
  <c r="J103" i="24"/>
  <c r="K18" i="26"/>
  <c r="D18" i="26"/>
  <c r="F61" i="24"/>
  <c r="E18" i="26"/>
  <c r="W29" i="29"/>
  <c r="W27" i="29"/>
  <c r="W28" i="29"/>
  <c r="F18" i="26"/>
  <c r="G18" i="26"/>
  <c r="C61" i="24"/>
  <c r="F31" i="26"/>
  <c r="W71" i="18"/>
  <c r="W72" i="18"/>
  <c r="W73" i="18"/>
  <c r="W75" i="18"/>
  <c r="W77" i="18"/>
  <c r="W70" i="18"/>
  <c r="W76" i="18"/>
  <c r="W74" i="18"/>
  <c r="H18" i="20"/>
  <c r="C60" i="24"/>
  <c r="C27" i="20"/>
  <c r="G27" i="20"/>
  <c r="C28" i="19"/>
  <c r="G18" i="21"/>
  <c r="K17" i="20"/>
  <c r="K27" i="20" s="1"/>
  <c r="G60" i="24"/>
  <c r="D59" i="24"/>
  <c r="C59" i="24"/>
  <c r="K18" i="25"/>
  <c r="M18" i="25"/>
  <c r="D18" i="22"/>
  <c r="E18" i="22"/>
  <c r="H18" i="22"/>
  <c r="G31" i="22"/>
  <c r="F81" i="24"/>
  <c r="C80" i="24"/>
  <c r="C83" i="24" s="1"/>
  <c r="D80" i="24"/>
  <c r="D83" i="24" s="1"/>
  <c r="E59" i="24"/>
  <c r="G80" i="24"/>
  <c r="G59" i="19"/>
  <c r="H26" i="23"/>
  <c r="U17" i="29"/>
  <c r="U29" i="29" s="1"/>
  <c r="E24" i="29"/>
  <c r="I24" i="29"/>
  <c r="D23" i="18"/>
  <c r="U18" i="18"/>
  <c r="U30" i="18" s="1"/>
  <c r="C76" i="18"/>
  <c r="H70" i="18"/>
  <c r="C30" i="18"/>
  <c r="D29" i="18"/>
  <c r="U60" i="18"/>
  <c r="U65" i="18" s="1"/>
  <c r="U77" i="18" s="1"/>
  <c r="C29" i="18"/>
  <c r="D28" i="18"/>
  <c r="C28" i="18"/>
  <c r="D27" i="18"/>
  <c r="H77" i="18"/>
  <c r="C27" i="18"/>
  <c r="D26" i="18"/>
  <c r="H76" i="18"/>
  <c r="C23" i="18"/>
  <c r="C70" i="18"/>
  <c r="I31" i="31"/>
  <c r="I30" i="31"/>
  <c r="I26" i="31"/>
  <c r="I27" i="31"/>
  <c r="I23" i="31"/>
  <c r="J27" i="17"/>
  <c r="G23" i="17"/>
  <c r="I25" i="17"/>
  <c r="J30" i="17"/>
  <c r="G31" i="17"/>
  <c r="G27" i="17"/>
  <c r="H30" i="17"/>
  <c r="H31" i="17"/>
  <c r="I24" i="17"/>
  <c r="J29" i="17"/>
  <c r="D30" i="17"/>
  <c r="H27" i="17"/>
  <c r="I29" i="17"/>
  <c r="J26" i="17"/>
  <c r="D29" i="17"/>
  <c r="G29" i="17"/>
  <c r="G24" i="17"/>
  <c r="H26" i="17"/>
  <c r="I28" i="17"/>
  <c r="J25" i="17"/>
  <c r="D28" i="17"/>
  <c r="G26" i="17"/>
  <c r="H25" i="17"/>
  <c r="I27" i="17"/>
  <c r="J24" i="17"/>
  <c r="U18" i="17"/>
  <c r="U26" i="17" s="1"/>
  <c r="I26" i="17"/>
  <c r="J31" i="17"/>
  <c r="C73" i="16"/>
  <c r="D29" i="16"/>
  <c r="C72" i="16"/>
  <c r="C71" i="16"/>
  <c r="F25" i="16"/>
  <c r="C69" i="16"/>
  <c r="I29" i="16"/>
  <c r="C68" i="16"/>
  <c r="C25" i="16"/>
  <c r="I27" i="16"/>
  <c r="G27" i="16"/>
  <c r="E29" i="16"/>
  <c r="C67" i="16"/>
  <c r="C23" i="16"/>
  <c r="I23" i="16"/>
  <c r="G26" i="16"/>
  <c r="E27" i="16"/>
  <c r="C75" i="16"/>
  <c r="I22" i="16"/>
  <c r="G25" i="16"/>
  <c r="E23" i="16"/>
  <c r="D20" i="24"/>
  <c r="E71" i="18"/>
  <c r="E73" i="18"/>
  <c r="E75" i="18"/>
  <c r="E77" i="18"/>
  <c r="E70" i="18"/>
  <c r="E72" i="18"/>
  <c r="E74" i="18"/>
  <c r="E76" i="18"/>
  <c r="D71" i="18"/>
  <c r="D73" i="18"/>
  <c r="D75" i="18"/>
  <c r="D77" i="18"/>
  <c r="D70" i="18"/>
  <c r="D72" i="18"/>
  <c r="D74" i="18"/>
  <c r="D76" i="18"/>
  <c r="F70" i="18"/>
  <c r="F72" i="18"/>
  <c r="F74" i="18"/>
  <c r="F76" i="18"/>
  <c r="F71" i="18"/>
  <c r="F73" i="18"/>
  <c r="F75" i="18"/>
  <c r="F77" i="18"/>
  <c r="C26" i="18"/>
  <c r="C71" i="18"/>
  <c r="J65" i="18"/>
  <c r="H71" i="18"/>
  <c r="C25" i="18"/>
  <c r="C75" i="18"/>
  <c r="C74" i="18"/>
  <c r="H73" i="18"/>
  <c r="H72" i="18"/>
  <c r="H23" i="31"/>
  <c r="H31" i="31"/>
  <c r="H27" i="31"/>
  <c r="M19" i="31"/>
  <c r="G27" i="31"/>
  <c r="H28" i="31"/>
  <c r="H26" i="31"/>
  <c r="V15" i="30"/>
  <c r="V11" i="30"/>
  <c r="U65" i="30"/>
  <c r="E67" i="30"/>
  <c r="E80" i="30" s="1"/>
  <c r="I67" i="30"/>
  <c r="I73" i="30" s="1"/>
  <c r="I19" i="30"/>
  <c r="I29" i="30" s="1"/>
  <c r="U58" i="30"/>
  <c r="V59" i="30"/>
  <c r="U24" i="29"/>
  <c r="H29" i="29"/>
  <c r="C26" i="29"/>
  <c r="D28" i="29"/>
  <c r="D26" i="29"/>
  <c r="D24" i="29"/>
  <c r="H28" i="29"/>
  <c r="I29" i="29"/>
  <c r="V18" i="30"/>
  <c r="H67" i="30"/>
  <c r="H79" i="30" s="1"/>
  <c r="D22" i="29"/>
  <c r="H27" i="29"/>
  <c r="I28" i="29"/>
  <c r="V66" i="30"/>
  <c r="V64" i="30"/>
  <c r="H25" i="29"/>
  <c r="H26" i="29"/>
  <c r="D29" i="29"/>
  <c r="D27" i="29"/>
  <c r="D25" i="29"/>
  <c r="H24" i="29"/>
  <c r="I25" i="29"/>
  <c r="D67" i="30"/>
  <c r="D74" i="30" s="1"/>
  <c r="G28" i="29"/>
  <c r="G26" i="29"/>
  <c r="G24" i="29"/>
  <c r="H23" i="29"/>
  <c r="H22" i="29"/>
  <c r="U60" i="30"/>
  <c r="C67" i="30"/>
  <c r="C78" i="30" s="1"/>
  <c r="U63" i="30"/>
  <c r="V27" i="17"/>
  <c r="V28" i="17"/>
  <c r="V31" i="17"/>
  <c r="V29" i="17"/>
  <c r="V24" i="17"/>
  <c r="V26" i="17"/>
  <c r="V25" i="17"/>
  <c r="F30" i="17"/>
  <c r="F26" i="17"/>
  <c r="U14" i="30"/>
  <c r="V60" i="30"/>
  <c r="F27" i="17"/>
  <c r="F67" i="30"/>
  <c r="F80" i="30" s="1"/>
  <c r="V23" i="17"/>
  <c r="U64" i="30"/>
  <c r="U62" i="30"/>
  <c r="V58" i="30"/>
  <c r="F29" i="17"/>
  <c r="K28" i="17"/>
  <c r="K23" i="17"/>
  <c r="V17" i="30"/>
  <c r="V65" i="30"/>
  <c r="V63" i="30"/>
  <c r="V61" i="30"/>
  <c r="F25" i="17"/>
  <c r="F31" i="17"/>
  <c r="U61" i="30"/>
  <c r="U59" i="30"/>
  <c r="U66" i="30"/>
  <c r="H25" i="16"/>
  <c r="D25" i="16"/>
  <c r="H67" i="16"/>
  <c r="D17" i="24"/>
  <c r="E17" i="24" s="1"/>
  <c r="C19" i="30"/>
  <c r="C29" i="30" s="1"/>
  <c r="V16" i="30"/>
  <c r="F28" i="16"/>
  <c r="E22" i="16"/>
  <c r="D24" i="16"/>
  <c r="F19" i="30"/>
  <c r="F25" i="30" s="1"/>
  <c r="J27" i="16"/>
  <c r="H23" i="16"/>
  <c r="F27" i="16"/>
  <c r="D23" i="16"/>
  <c r="U16" i="30"/>
  <c r="L24" i="16"/>
  <c r="L25" i="16"/>
  <c r="L26" i="16"/>
  <c r="L27" i="16"/>
  <c r="L28" i="16"/>
  <c r="L29" i="16"/>
  <c r="L22" i="16"/>
  <c r="L23" i="16"/>
  <c r="C24" i="16"/>
  <c r="J26" i="16"/>
  <c r="I28" i="16"/>
  <c r="H22" i="16"/>
  <c r="G24" i="16"/>
  <c r="F26" i="16"/>
  <c r="E28" i="16"/>
  <c r="D22" i="16"/>
  <c r="J67" i="30"/>
  <c r="J78" i="30" s="1"/>
  <c r="U17" i="30"/>
  <c r="C22" i="16"/>
  <c r="J24" i="16"/>
  <c r="I26" i="16"/>
  <c r="H28" i="16"/>
  <c r="G22" i="16"/>
  <c r="F24" i="16"/>
  <c r="E26" i="16"/>
  <c r="D28" i="16"/>
  <c r="K76" i="30"/>
  <c r="K80" i="30"/>
  <c r="K79" i="30"/>
  <c r="K81" i="30"/>
  <c r="K74" i="30"/>
  <c r="K77" i="30"/>
  <c r="K78" i="30"/>
  <c r="K73" i="30"/>
  <c r="K75" i="30"/>
  <c r="J23" i="16"/>
  <c r="I25" i="16"/>
  <c r="H27" i="16"/>
  <c r="F23" i="16"/>
  <c r="E25" i="16"/>
  <c r="D27" i="16"/>
  <c r="G67" i="30"/>
  <c r="G74" i="30" s="1"/>
  <c r="L81" i="30"/>
  <c r="L78" i="30"/>
  <c r="L73" i="30"/>
  <c r="L80" i="30"/>
  <c r="L77" i="30"/>
  <c r="L76" i="30"/>
  <c r="L75" i="30"/>
  <c r="L74" i="30"/>
  <c r="L79" i="30"/>
  <c r="J18" i="26"/>
  <c r="I18" i="26"/>
  <c r="H61" i="24"/>
  <c r="H82" i="24"/>
  <c r="H18" i="26"/>
  <c r="J25" i="31"/>
  <c r="J19" i="31"/>
  <c r="J23" i="31"/>
  <c r="J27" i="31"/>
  <c r="K31" i="22"/>
  <c r="J59" i="19"/>
  <c r="I59" i="19"/>
  <c r="I31" i="22"/>
  <c r="M17" i="20"/>
  <c r="N18" i="20" s="1"/>
  <c r="L18" i="21"/>
  <c r="K18" i="21"/>
  <c r="M18" i="21"/>
  <c r="K26" i="20"/>
  <c r="J60" i="24"/>
  <c r="J17" i="20"/>
  <c r="J18" i="20" s="1"/>
  <c r="I27" i="20"/>
  <c r="I60" i="24"/>
  <c r="J18" i="21"/>
  <c r="H18" i="21"/>
  <c r="I18" i="21"/>
  <c r="H60" i="24"/>
  <c r="H31" i="22"/>
  <c r="K60" i="24"/>
  <c r="M60" i="24"/>
  <c r="M80" i="24"/>
  <c r="M28" i="19"/>
  <c r="M59" i="19"/>
  <c r="L80" i="24"/>
  <c r="L83" i="24" s="1"/>
  <c r="L59" i="19"/>
  <c r="K80" i="24"/>
  <c r="K83" i="24" s="1"/>
  <c r="K59" i="19"/>
  <c r="K28" i="19"/>
  <c r="J26" i="23"/>
  <c r="J80" i="24"/>
  <c r="J39" i="23"/>
  <c r="H80" i="24"/>
  <c r="H59" i="19"/>
  <c r="L29" i="30"/>
  <c r="L31" i="30"/>
  <c r="L24" i="30"/>
  <c r="L32" i="30"/>
  <c r="L33" i="30"/>
  <c r="L26" i="30"/>
  <c r="L28" i="30"/>
  <c r="L30" i="30"/>
  <c r="L25" i="30"/>
  <c r="L27" i="30"/>
  <c r="L69" i="16"/>
  <c r="L70" i="16"/>
  <c r="L73" i="16"/>
  <c r="L67" i="16"/>
  <c r="L68" i="16"/>
  <c r="L71" i="16"/>
  <c r="L72" i="16"/>
  <c r="L74" i="16"/>
  <c r="L75" i="16"/>
  <c r="L24" i="17"/>
  <c r="L25" i="17"/>
  <c r="L26" i="17"/>
  <c r="L27" i="17"/>
  <c r="L28" i="17"/>
  <c r="L29" i="17"/>
  <c r="L30" i="17"/>
  <c r="L23" i="17"/>
  <c r="L31" i="17"/>
  <c r="E24" i="24"/>
  <c r="L22" i="29"/>
  <c r="L23" i="29"/>
  <c r="L24" i="29"/>
  <c r="L26" i="29"/>
  <c r="L27" i="29"/>
  <c r="L25" i="29"/>
  <c r="L28" i="29"/>
  <c r="L29" i="29"/>
  <c r="L30" i="18"/>
  <c r="L23" i="18"/>
  <c r="L25" i="18"/>
  <c r="L26" i="18"/>
  <c r="L27" i="18"/>
  <c r="L28" i="18"/>
  <c r="L24" i="18"/>
  <c r="L29" i="18"/>
  <c r="L70" i="18"/>
  <c r="L71" i="18"/>
  <c r="L72" i="18"/>
  <c r="L73" i="18"/>
  <c r="L74" i="18"/>
  <c r="L75" i="18"/>
  <c r="L76" i="18"/>
  <c r="L77" i="18"/>
  <c r="L24" i="31"/>
  <c r="L27" i="31"/>
  <c r="L23" i="31"/>
  <c r="L31" i="31"/>
  <c r="L25" i="31"/>
  <c r="L26" i="31"/>
  <c r="L28" i="31"/>
  <c r="L29" i="31"/>
  <c r="L30" i="31"/>
  <c r="E28" i="19"/>
  <c r="E59" i="19"/>
  <c r="F19" i="19"/>
  <c r="G81" i="24"/>
  <c r="G61" i="24"/>
  <c r="G31" i="26"/>
  <c r="G82" i="24"/>
  <c r="G28" i="19"/>
  <c r="G59" i="24"/>
  <c r="V26" i="16"/>
  <c r="K19" i="31"/>
  <c r="L17" i="20"/>
  <c r="I74" i="18"/>
  <c r="I75" i="18"/>
  <c r="I76" i="18"/>
  <c r="V9" i="30"/>
  <c r="J19" i="19"/>
  <c r="G19" i="19"/>
  <c r="M19" i="19"/>
  <c r="H19" i="19"/>
  <c r="I19" i="19"/>
  <c r="K19" i="19"/>
  <c r="L19" i="19"/>
  <c r="J28" i="19"/>
  <c r="I26" i="23"/>
  <c r="L26" i="23"/>
  <c r="M26" i="23"/>
  <c r="K26" i="23"/>
  <c r="L31" i="22"/>
  <c r="L60" i="24"/>
  <c r="M31" i="22"/>
  <c r="L28" i="19"/>
  <c r="L59" i="24"/>
  <c r="M39" i="23"/>
  <c r="M18" i="22"/>
  <c r="L18" i="22"/>
  <c r="K18" i="22"/>
  <c r="J18" i="22"/>
  <c r="J81" i="24"/>
  <c r="J31" i="22"/>
  <c r="H39" i="23"/>
  <c r="I39" i="23"/>
  <c r="M59" i="24"/>
  <c r="K39" i="23"/>
  <c r="L39" i="23"/>
  <c r="K59" i="24"/>
  <c r="I59" i="24"/>
  <c r="I28" i="19"/>
  <c r="I80" i="24"/>
  <c r="G26" i="23"/>
  <c r="F26" i="23"/>
  <c r="H28" i="19"/>
  <c r="L19" i="18"/>
  <c r="K71" i="18"/>
  <c r="K22" i="29"/>
  <c r="K24" i="29"/>
  <c r="K23" i="29"/>
  <c r="K25" i="29"/>
  <c r="K26" i="29"/>
  <c r="K27" i="29"/>
  <c r="K28" i="29"/>
  <c r="K29" i="29"/>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K19" i="18"/>
  <c r="K27" i="31"/>
  <c r="K26" i="31"/>
  <c r="K25" i="31"/>
  <c r="K24" i="31"/>
  <c r="K31" i="31"/>
  <c r="K23" i="31"/>
  <c r="K30" i="31"/>
  <c r="K29" i="31"/>
  <c r="K28" i="31"/>
  <c r="H74" i="16"/>
  <c r="H73" i="16"/>
  <c r="H72" i="16"/>
  <c r="H70" i="16"/>
  <c r="H69" i="16"/>
  <c r="H71" i="16"/>
  <c r="H68" i="16"/>
  <c r="H75" i="16"/>
  <c r="J69" i="16"/>
  <c r="J68" i="16"/>
  <c r="J75" i="16"/>
  <c r="J67" i="16"/>
  <c r="J72" i="16"/>
  <c r="V62" i="16"/>
  <c r="V71" i="16" s="1"/>
  <c r="G68" i="16"/>
  <c r="V62" i="30"/>
  <c r="E19" i="30"/>
  <c r="E25" i="30" s="1"/>
  <c r="F28" i="31"/>
  <c r="U18" i="30"/>
  <c r="U13" i="30"/>
  <c r="F26" i="31"/>
  <c r="F25" i="31"/>
  <c r="H29" i="31"/>
  <c r="J19" i="30"/>
  <c r="J25" i="30" s="1"/>
  <c r="V12" i="30"/>
  <c r="F24" i="31"/>
  <c r="G19" i="30"/>
  <c r="G30" i="30" s="1"/>
  <c r="F23" i="31"/>
  <c r="U18" i="31"/>
  <c r="U27" i="31" s="1"/>
  <c r="U12" i="30"/>
  <c r="U10" i="30"/>
  <c r="V13" i="30"/>
  <c r="F31" i="31"/>
  <c r="H25" i="31"/>
  <c r="H19" i="30"/>
  <c r="H31" i="30" s="1"/>
  <c r="U9" i="30"/>
  <c r="F30" i="31"/>
  <c r="H24" i="31"/>
  <c r="V10" i="30"/>
  <c r="L19" i="31"/>
  <c r="G29" i="31"/>
  <c r="D19" i="30"/>
  <c r="G26" i="31"/>
  <c r="J30" i="31"/>
  <c r="G25" i="31"/>
  <c r="J29" i="31"/>
  <c r="G23" i="31"/>
  <c r="U15" i="30"/>
  <c r="U11" i="30"/>
  <c r="J26" i="31"/>
  <c r="D62" i="24" l="1"/>
  <c r="V29" i="16"/>
  <c r="V23" i="16"/>
  <c r="V24" i="16"/>
  <c r="K24" i="16"/>
  <c r="V25" i="16"/>
  <c r="I26" i="24"/>
  <c r="I76" i="16"/>
  <c r="K22" i="16"/>
  <c r="K30" i="16" s="1"/>
  <c r="K26" i="16"/>
  <c r="K27" i="16"/>
  <c r="U26" i="16"/>
  <c r="U29" i="17"/>
  <c r="I103" i="24"/>
  <c r="P103" i="24" s="1"/>
  <c r="J27" i="20"/>
  <c r="I70" i="18"/>
  <c r="I73" i="18"/>
  <c r="I71" i="18"/>
  <c r="I77" i="18"/>
  <c r="I72" i="18"/>
  <c r="K72" i="18"/>
  <c r="K77" i="18"/>
  <c r="J31" i="18"/>
  <c r="K75" i="18"/>
  <c r="K76" i="18"/>
  <c r="K74" i="18"/>
  <c r="K70" i="18"/>
  <c r="H20" i="24"/>
  <c r="J20" i="24" s="1"/>
  <c r="X82" i="30"/>
  <c r="I83" i="24"/>
  <c r="P80" i="24"/>
  <c r="E62" i="24"/>
  <c r="E63" i="24" s="1"/>
  <c r="J18" i="24"/>
  <c r="H17" i="24"/>
  <c r="X78" i="18"/>
  <c r="X31" i="18"/>
  <c r="X32" i="17"/>
  <c r="X76" i="16"/>
  <c r="E30" i="29"/>
  <c r="H31" i="18"/>
  <c r="I31" i="18"/>
  <c r="G71" i="18"/>
  <c r="E31" i="18"/>
  <c r="M18" i="20"/>
  <c r="X32" i="31"/>
  <c r="E76" i="16"/>
  <c r="V70" i="18"/>
  <c r="V71" i="18"/>
  <c r="V73" i="18"/>
  <c r="G77" i="18"/>
  <c r="G72" i="18"/>
  <c r="G76" i="18"/>
  <c r="G70" i="18"/>
  <c r="G31" i="18"/>
  <c r="G75" i="18"/>
  <c r="G73" i="18"/>
  <c r="F30" i="29"/>
  <c r="M103" i="24"/>
  <c r="N104" i="24" s="1"/>
  <c r="U28" i="18"/>
  <c r="U27" i="18"/>
  <c r="I32" i="17"/>
  <c r="C32" i="17"/>
  <c r="G76" i="16"/>
  <c r="U71" i="16"/>
  <c r="U68" i="16"/>
  <c r="U23" i="16"/>
  <c r="U28" i="16"/>
  <c r="D76" i="16"/>
  <c r="K28" i="16"/>
  <c r="V27" i="16"/>
  <c r="U27" i="16"/>
  <c r="U25" i="16"/>
  <c r="K23" i="16"/>
  <c r="V28" i="16"/>
  <c r="E79" i="30"/>
  <c r="K29" i="16"/>
  <c r="V22" i="16"/>
  <c r="U22" i="16"/>
  <c r="U29" i="16"/>
  <c r="F30" i="16"/>
  <c r="C76" i="16"/>
  <c r="U73" i="16"/>
  <c r="U69" i="16"/>
  <c r="U67" i="16"/>
  <c r="U75" i="16"/>
  <c r="U72" i="16"/>
  <c r="U70" i="16"/>
  <c r="U74" i="16"/>
  <c r="J32" i="17"/>
  <c r="V29" i="18"/>
  <c r="U29" i="18"/>
  <c r="U23" i="29"/>
  <c r="G30" i="29"/>
  <c r="C30" i="29"/>
  <c r="U28" i="29"/>
  <c r="U25" i="29"/>
  <c r="U27" i="29"/>
  <c r="U26" i="29"/>
  <c r="E78" i="30"/>
  <c r="U22" i="29"/>
  <c r="D31" i="18"/>
  <c r="V30" i="18"/>
  <c r="V23" i="18"/>
  <c r="V28" i="18"/>
  <c r="V27" i="18"/>
  <c r="U76" i="18"/>
  <c r="V26" i="18"/>
  <c r="U75" i="18"/>
  <c r="V25" i="18"/>
  <c r="D78" i="18"/>
  <c r="U28" i="31"/>
  <c r="I32" i="31"/>
  <c r="U23" i="31"/>
  <c r="H32" i="17"/>
  <c r="H74" i="30"/>
  <c r="D32" i="17"/>
  <c r="E32" i="17"/>
  <c r="J73" i="30"/>
  <c r="W22" i="16"/>
  <c r="W28" i="16"/>
  <c r="W26" i="16"/>
  <c r="W27" i="16"/>
  <c r="W29" i="16"/>
  <c r="W24" i="16"/>
  <c r="W25" i="16"/>
  <c r="F32" i="30"/>
  <c r="J80" i="30"/>
  <c r="J79" i="30"/>
  <c r="J74" i="30"/>
  <c r="V19" i="30"/>
  <c r="V29" i="30" s="1"/>
  <c r="J77" i="30"/>
  <c r="J75" i="30"/>
  <c r="J76" i="30"/>
  <c r="U19" i="30"/>
  <c r="U33" i="30" s="1"/>
  <c r="J81" i="30"/>
  <c r="U67" i="30"/>
  <c r="U74" i="30" s="1"/>
  <c r="V67" i="30"/>
  <c r="H103" i="24"/>
  <c r="M83" i="24"/>
  <c r="I62" i="24"/>
  <c r="W32" i="17"/>
  <c r="W76" i="16"/>
  <c r="K104" i="24"/>
  <c r="G104" i="24"/>
  <c r="F104" i="24"/>
  <c r="E104" i="24"/>
  <c r="K62" i="24"/>
  <c r="M62" i="24"/>
  <c r="G62" i="24"/>
  <c r="H62" i="24"/>
  <c r="M126" i="24"/>
  <c r="N126" i="24"/>
  <c r="H83" i="24"/>
  <c r="G83" i="24"/>
  <c r="J83" i="24"/>
  <c r="L62" i="24"/>
  <c r="D26" i="24"/>
  <c r="C62" i="24"/>
  <c r="D63" i="24" s="1"/>
  <c r="J62" i="24"/>
  <c r="W30" i="29"/>
  <c r="W78" i="18"/>
  <c r="K18" i="20"/>
  <c r="L104" i="24"/>
  <c r="D81" i="30"/>
  <c r="H78" i="30"/>
  <c r="H81" i="30"/>
  <c r="H76" i="30"/>
  <c r="H73" i="30"/>
  <c r="G79" i="30"/>
  <c r="G76" i="30"/>
  <c r="H77" i="30"/>
  <c r="G73" i="30"/>
  <c r="H80" i="30"/>
  <c r="I28" i="30"/>
  <c r="I32" i="30"/>
  <c r="I78" i="30"/>
  <c r="I75" i="30"/>
  <c r="I80" i="30"/>
  <c r="I25" i="30"/>
  <c r="I77" i="30"/>
  <c r="I33" i="30"/>
  <c r="I74" i="30"/>
  <c r="I81" i="30"/>
  <c r="I30" i="30"/>
  <c r="I76" i="30"/>
  <c r="I79" i="30"/>
  <c r="I30" i="29"/>
  <c r="C31" i="18"/>
  <c r="F27" i="30"/>
  <c r="F31" i="30"/>
  <c r="V74" i="18"/>
  <c r="V72" i="18"/>
  <c r="U73" i="18"/>
  <c r="V76" i="18"/>
  <c r="I31" i="30"/>
  <c r="U72" i="18"/>
  <c r="U24" i="18"/>
  <c r="U26" i="18"/>
  <c r="I27" i="30"/>
  <c r="V77" i="18"/>
  <c r="I26" i="30"/>
  <c r="U71" i="18"/>
  <c r="U23" i="18"/>
  <c r="U25" i="18"/>
  <c r="U74" i="18"/>
  <c r="I24" i="30"/>
  <c r="V75" i="18"/>
  <c r="U70" i="18"/>
  <c r="U29" i="31"/>
  <c r="U26" i="31"/>
  <c r="U24" i="31"/>
  <c r="U25" i="31"/>
  <c r="U31" i="31"/>
  <c r="U30" i="31"/>
  <c r="V27" i="31"/>
  <c r="F32" i="17"/>
  <c r="U28" i="17"/>
  <c r="E77" i="30"/>
  <c r="E76" i="30"/>
  <c r="U27" i="17"/>
  <c r="E81" i="30"/>
  <c r="G32" i="17"/>
  <c r="U24" i="17"/>
  <c r="U23" i="17"/>
  <c r="U31" i="17"/>
  <c r="E74" i="30"/>
  <c r="U25" i="17"/>
  <c r="D73" i="30"/>
  <c r="U30" i="17"/>
  <c r="C30" i="16"/>
  <c r="E75" i="30"/>
  <c r="G30" i="16"/>
  <c r="D30" i="16"/>
  <c r="L30" i="16"/>
  <c r="C73" i="30"/>
  <c r="C81" i="30"/>
  <c r="E73" i="30"/>
  <c r="I30" i="16"/>
  <c r="D78" i="30"/>
  <c r="J30" i="16"/>
  <c r="D80" i="30"/>
  <c r="F17" i="24"/>
  <c r="F26" i="24" s="1"/>
  <c r="H78" i="18"/>
  <c r="J76" i="18"/>
  <c r="J77" i="18"/>
  <c r="J70" i="18"/>
  <c r="J71" i="18"/>
  <c r="J72" i="18"/>
  <c r="J73" i="18"/>
  <c r="J74" i="18"/>
  <c r="J75" i="18"/>
  <c r="E78" i="18"/>
  <c r="C78" i="18"/>
  <c r="F78" i="18"/>
  <c r="H32" i="31"/>
  <c r="D76" i="30"/>
  <c r="D75" i="30"/>
  <c r="C75" i="30"/>
  <c r="C80" i="30"/>
  <c r="D77" i="30"/>
  <c r="E31" i="30"/>
  <c r="C77" i="30"/>
  <c r="D79" i="30"/>
  <c r="H75" i="30"/>
  <c r="C76" i="30"/>
  <c r="G80" i="30"/>
  <c r="F76" i="30"/>
  <c r="C74" i="30"/>
  <c r="G75" i="30"/>
  <c r="C79" i="30"/>
  <c r="D30" i="29"/>
  <c r="V22" i="29"/>
  <c r="V26" i="29"/>
  <c r="V25" i="29"/>
  <c r="V28" i="29"/>
  <c r="V29" i="29"/>
  <c r="V24" i="29"/>
  <c r="G81" i="30"/>
  <c r="G77" i="30"/>
  <c r="G78" i="30"/>
  <c r="V23" i="29"/>
  <c r="H30" i="29"/>
  <c r="V27" i="29"/>
  <c r="F29" i="30"/>
  <c r="V32" i="17"/>
  <c r="F73" i="30"/>
  <c r="F81" i="30"/>
  <c r="F77" i="30"/>
  <c r="F74" i="30"/>
  <c r="F79" i="30"/>
  <c r="F78" i="30"/>
  <c r="E21" i="24"/>
  <c r="F30" i="30"/>
  <c r="F26" i="30"/>
  <c r="F33" i="30"/>
  <c r="F75" i="30"/>
  <c r="F24" i="30"/>
  <c r="F28" i="30"/>
  <c r="L82" i="30"/>
  <c r="K82" i="30"/>
  <c r="H30" i="16"/>
  <c r="E30" i="16"/>
  <c r="E18" i="24"/>
  <c r="G18" i="24"/>
  <c r="G22" i="24"/>
  <c r="M27" i="20"/>
  <c r="G23" i="24"/>
  <c r="G21" i="24"/>
  <c r="C20" i="24"/>
  <c r="L34" i="30"/>
  <c r="L76" i="16"/>
  <c r="L32" i="17"/>
  <c r="G24" i="24"/>
  <c r="L30" i="29"/>
  <c r="L31" i="18"/>
  <c r="L78" i="18"/>
  <c r="L32" i="31"/>
  <c r="E24" i="30"/>
  <c r="J32" i="30"/>
  <c r="J29" i="30"/>
  <c r="J28" i="30"/>
  <c r="E30" i="30"/>
  <c r="E29" i="30"/>
  <c r="E27" i="30"/>
  <c r="E26" i="30"/>
  <c r="E28" i="30"/>
  <c r="E32" i="30"/>
  <c r="E33" i="30"/>
  <c r="C26" i="30"/>
  <c r="C33" i="30"/>
  <c r="C25" i="30"/>
  <c r="C32" i="30"/>
  <c r="C27" i="30"/>
  <c r="C24" i="30"/>
  <c r="C30" i="30"/>
  <c r="C28" i="30"/>
  <c r="C31" i="30"/>
  <c r="F156" i="24"/>
  <c r="L27" i="20"/>
  <c r="L18" i="20"/>
  <c r="I78" i="18"/>
  <c r="Y156" i="24"/>
  <c r="E156" i="24"/>
  <c r="D156" i="24"/>
  <c r="E22" i="24"/>
  <c r="E84" i="24"/>
  <c r="E23" i="24"/>
  <c r="K156" i="24"/>
  <c r="AA126" i="24"/>
  <c r="Z126" i="24"/>
  <c r="Y126" i="24"/>
  <c r="X126" i="24"/>
  <c r="L84" i="24"/>
  <c r="H126" i="24"/>
  <c r="X156" i="24"/>
  <c r="W156" i="24"/>
  <c r="L156" i="24"/>
  <c r="T126" i="24"/>
  <c r="I156" i="24"/>
  <c r="H156" i="24"/>
  <c r="G126" i="24"/>
  <c r="J126" i="24"/>
  <c r="M156" i="24"/>
  <c r="D126" i="24"/>
  <c r="F126" i="24"/>
  <c r="AC126" i="24"/>
  <c r="U156" i="24"/>
  <c r="AC156" i="24"/>
  <c r="K30" i="29"/>
  <c r="K32" i="17"/>
  <c r="K76" i="16"/>
  <c r="K34" i="30"/>
  <c r="AB156" i="24"/>
  <c r="E126" i="24"/>
  <c r="V156" i="24"/>
  <c r="AA156" i="24"/>
  <c r="T156" i="24"/>
  <c r="K126" i="24"/>
  <c r="D84" i="24"/>
  <c r="K32" i="31"/>
  <c r="H76" i="16"/>
  <c r="J30" i="30"/>
  <c r="J76" i="16"/>
  <c r="J33" i="30"/>
  <c r="J27" i="30"/>
  <c r="V69" i="16"/>
  <c r="V67" i="16"/>
  <c r="V68" i="16"/>
  <c r="V72" i="16"/>
  <c r="V70" i="16"/>
  <c r="V73" i="16"/>
  <c r="V74" i="16"/>
  <c r="V75" i="16"/>
  <c r="U126" i="24"/>
  <c r="L126" i="24"/>
  <c r="G156" i="24"/>
  <c r="AE17" i="24"/>
  <c r="AB126" i="24"/>
  <c r="T17" i="24"/>
  <c r="I126" i="24"/>
  <c r="J156" i="24"/>
  <c r="Z156" i="24"/>
  <c r="G28" i="30"/>
  <c r="G29" i="30"/>
  <c r="G27" i="30"/>
  <c r="G31" i="30"/>
  <c r="G32" i="30"/>
  <c r="G25" i="30"/>
  <c r="G33" i="30"/>
  <c r="G26" i="30"/>
  <c r="G24" i="30"/>
  <c r="J24" i="30"/>
  <c r="J26" i="30"/>
  <c r="J31" i="30"/>
  <c r="H33" i="30"/>
  <c r="H26" i="30"/>
  <c r="H27" i="30"/>
  <c r="H32" i="30"/>
  <c r="H28" i="30"/>
  <c r="H29" i="30"/>
  <c r="H30" i="30"/>
  <c r="H24" i="30"/>
  <c r="V28" i="31"/>
  <c r="F32" i="31"/>
  <c r="H25" i="30"/>
  <c r="V23" i="31"/>
  <c r="G19" i="24"/>
  <c r="E19" i="24"/>
  <c r="G32" i="31"/>
  <c r="J32" i="31"/>
  <c r="D28" i="30"/>
  <c r="D29" i="30"/>
  <c r="D30" i="30"/>
  <c r="D31" i="30"/>
  <c r="D24" i="30"/>
  <c r="D32" i="30"/>
  <c r="D25" i="30"/>
  <c r="D33" i="30"/>
  <c r="D26" i="30"/>
  <c r="D27" i="30"/>
  <c r="V26" i="31"/>
  <c r="V25" i="31"/>
  <c r="V29" i="31"/>
  <c r="V30" i="31"/>
  <c r="V31" i="31"/>
  <c r="J104" i="24" l="1"/>
  <c r="V30" i="16"/>
  <c r="K78" i="18"/>
  <c r="H26" i="24"/>
  <c r="J26" i="24" s="1"/>
  <c r="J17" i="24"/>
  <c r="K84" i="24"/>
  <c r="N84" i="24"/>
  <c r="G78" i="18"/>
  <c r="M104" i="24"/>
  <c r="E20" i="24"/>
  <c r="C26" i="24"/>
  <c r="U30" i="16"/>
  <c r="U76" i="16"/>
  <c r="V31" i="18"/>
  <c r="U30" i="29"/>
  <c r="U31" i="18"/>
  <c r="U78" i="18"/>
  <c r="V78" i="18"/>
  <c r="V32" i="31"/>
  <c r="U32" i="31"/>
  <c r="U32" i="17"/>
  <c r="J82" i="30"/>
  <c r="V30" i="30"/>
  <c r="W30" i="16"/>
  <c r="U31" i="30"/>
  <c r="U27" i="30"/>
  <c r="V32" i="30"/>
  <c r="V33" i="30"/>
  <c r="V24" i="30"/>
  <c r="V27" i="30"/>
  <c r="V31" i="30"/>
  <c r="U26" i="30"/>
  <c r="U25" i="30"/>
  <c r="V28" i="30"/>
  <c r="U32" i="30"/>
  <c r="U24" i="30"/>
  <c r="V25" i="30"/>
  <c r="U30" i="30"/>
  <c r="U29" i="30"/>
  <c r="U28" i="30"/>
  <c r="V26" i="30"/>
  <c r="H104" i="24"/>
  <c r="I104" i="24"/>
  <c r="M84" i="24"/>
  <c r="I84" i="24"/>
  <c r="N63" i="24"/>
  <c r="H82" i="30"/>
  <c r="I82" i="30"/>
  <c r="E82" i="30"/>
  <c r="I34" i="30"/>
  <c r="D82" i="30"/>
  <c r="C82" i="30"/>
  <c r="H84" i="24"/>
  <c r="J78" i="18"/>
  <c r="F34" i="30"/>
  <c r="U73" i="30"/>
  <c r="U76" i="30"/>
  <c r="U80" i="30"/>
  <c r="U81" i="30"/>
  <c r="U75" i="30"/>
  <c r="U78" i="30"/>
  <c r="U79" i="30"/>
  <c r="G82" i="30"/>
  <c r="F82" i="30"/>
  <c r="V30" i="29"/>
  <c r="U77" i="30"/>
  <c r="C34" i="30"/>
  <c r="J84" i="24"/>
  <c r="J63" i="24"/>
  <c r="K63" i="24"/>
  <c r="I63" i="24"/>
  <c r="H63" i="24"/>
  <c r="G17" i="24"/>
  <c r="V77" i="30"/>
  <c r="V73" i="30"/>
  <c r="E34" i="30"/>
  <c r="L63" i="24"/>
  <c r="G20" i="24"/>
  <c r="T26" i="24"/>
  <c r="AE26" i="24"/>
  <c r="M63" i="24"/>
  <c r="H34" i="30"/>
  <c r="J34" i="30"/>
  <c r="V76" i="16"/>
  <c r="T22" i="24"/>
  <c r="T19" i="24"/>
  <c r="T18" i="24"/>
  <c r="T20" i="24"/>
  <c r="T23" i="24"/>
  <c r="T24" i="24"/>
  <c r="T25" i="24"/>
  <c r="V74" i="30"/>
  <c r="V75" i="30"/>
  <c r="V76" i="30"/>
  <c r="V78" i="30"/>
  <c r="V79" i="30"/>
  <c r="V81" i="30"/>
  <c r="V80" i="30"/>
  <c r="D34" i="30"/>
  <c r="G34" i="30"/>
  <c r="G26" i="24" l="1"/>
  <c r="E26" i="24"/>
  <c r="V34" i="30"/>
  <c r="U34" i="30"/>
  <c r="U82" i="30"/>
  <c r="V82" i="30"/>
  <c r="T27" i="24"/>
  <c r="F45" i="23" l="1"/>
  <c r="V122" i="24"/>
  <c r="V125" i="24" s="1"/>
  <c r="F38" i="23"/>
  <c r="F59" i="19" l="1"/>
  <c r="W126" i="24"/>
  <c r="V126" i="24"/>
  <c r="F28" i="19"/>
  <c r="F80" i="24"/>
  <c r="F83" i="24" s="1"/>
  <c r="G39" i="23"/>
  <c r="F39" i="23"/>
  <c r="F59" i="24"/>
  <c r="F62" i="24" s="1"/>
  <c r="G63" i="24" l="1"/>
  <c r="F63" i="24"/>
  <c r="G84" i="24"/>
  <c r="F84" i="24"/>
</calcChain>
</file>

<file path=xl/sharedStrings.xml><?xml version="1.0" encoding="utf-8"?>
<sst xmlns="http://schemas.openxmlformats.org/spreadsheetml/2006/main" count="1025" uniqueCount="274">
  <si>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</si>
  <si>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</si>
  <si>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</si>
  <si>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</si>
  <si>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</si>
  <si>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</si>
  <si>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</si>
  <si>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</si>
  <si>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</si>
  <si>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</si>
  <si>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</si>
  <si>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</si>
  <si>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</si>
  <si>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</si>
  <si>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</si>
  <si>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</si>
  <si>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</si>
  <si>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</si>
  <si>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</si>
  <si>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</si>
  <si>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</si>
  <si>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</si>
  <si>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</si>
  <si>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</si>
  <si>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</si>
  <si>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</si>
  <si>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</si>
  <si>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</si>
  <si>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</si>
  <si>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</si>
  <si>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</si>
  <si>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</si>
  <si>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</si>
  <si>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</si>
  <si>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</si>
  <si>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</si>
  <si>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</si>
  <si>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</si>
  <si>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</si>
  <si>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</si>
  <si>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</si>
  <si>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</si>
  <si>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</si>
  <si>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</si>
  <si>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</si>
  <si>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</si>
  <si>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</si>
  <si>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</si>
  <si>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</si>
  <si>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</si>
  <si>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</si>
  <si>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</si>
  <si>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</si>
  <si>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</si>
  <si>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</si>
  <si>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</si>
  <si>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</si>
  <si>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</si>
  <si>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</si>
  <si>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</si>
  <si>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</si>
  <si>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</si>
  <si>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</si>
  <si>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</si>
  <si>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</si>
  <si>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</si>
  <si>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</si>
  <si>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</si>
  <si>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</si>
  <si>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</si>
  <si>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</si>
  <si>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</si>
  <si>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</si>
  <si>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</si>
  <si>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</si>
  <si>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</si>
  <si>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</si>
  <si>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</si>
  <si>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</si>
  <si>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</si>
  <si>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</si>
  <si>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</si>
  <si>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</si>
  <si>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</si>
  <si>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</si>
  <si>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</si>
  <si>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</si>
  <si>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</si>
  <si>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</si>
  <si>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</si>
  <si>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</si>
  <si>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</si>
  <si>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</si>
  <si>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</si>
  <si>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</si>
  <si>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</si>
  <si>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</si>
  <si>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</si>
  <si>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</si>
  <si>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</si>
  <si>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</si>
  <si>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</si>
  <si>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</si>
  <si>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</si>
  <si>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</si>
  <si>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</si>
  <si>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</si>
  <si>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</si>
  <si>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</si>
  <si>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</si>
  <si>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Key vendors include Altran, Altiostar, ASOCS, Baicell, Comba Telecom, CommScope, Corning, Dell, Fairwaves, JMA Wireless, KMW, Kontron, NEC, Nokia, Mavenir, MTI Mobile, Parallel Wireless, Phluido, QCT and Super Micro Computer</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</si>
  <si>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</si>
  <si>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</si>
  <si>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</si>
  <si>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</si>
  <si>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</si>
  <si>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</si>
  <si>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</si>
  <si>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</si>
  <si>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</si>
  <si>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</si>
  <si>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</si>
  <si>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</si>
  <si>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</si>
  <si>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</si>
  <si>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</si>
  <si>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</si>
  <si>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</si>
  <si>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</si>
  <si>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</si>
  <si>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</si>
  <si>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</si>
  <si>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</si>
  <si>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</si>
  <si>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</si>
  <si>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</si>
  <si>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</si>
  <si>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</si>
  <si>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</si>
  <si>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</si>
  <si>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</si>
  <si>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</si>
  <si>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</si>
  <si>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</si>
  <si>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</si>
  <si>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</si>
  <si>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</si>
  <si>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</si>
  <si>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</si>
  <si>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</si>
  <si>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</si>
  <si>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</si>
  <si>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</si>
  <si>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</si>
  <si>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</si>
  <si>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</si>
  <si>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</si>
  <si>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</si>
  <si>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</si>
  <si>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</si>
  <si>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</si>
  <si>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</si>
  <si>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</si>
  <si>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</si>
  <si>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t>
  </si>
  <si>
    <t>5G Core (5GC) Forecast</t>
  </si>
  <si>
    <t>Amdocs</t>
  </si>
  <si>
    <t>Enea</t>
  </si>
  <si>
    <t>vEPC, vRAN, 5GC</t>
  </si>
  <si>
    <t>Oracle</t>
  </si>
  <si>
    <t>RAN, vRAN (RU), EPC, 5GC</t>
  </si>
  <si>
    <t>EPC, vEPC, 5GC</t>
  </si>
  <si>
    <t>5GC software and server hardware</t>
  </si>
  <si>
    <t>CommScope (acquired Phluido vRAN patents, October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</si>
  <si>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</si>
  <si>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</si>
  <si>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</si>
  <si>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</si>
  <si>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</si>
  <si>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</si>
  <si>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</si>
  <si>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</si>
  <si>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</si>
  <si>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</si>
  <si>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</si>
  <si>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</si>
  <si>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</si>
  <si>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</si>
  <si>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</si>
  <si>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</si>
  <si>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</si>
  <si>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</si>
  <si>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t>Expert opinions</t>
  </si>
  <si>
    <t>Cross-impact analysis</t>
  </si>
  <si>
    <t>Scenario analysis</t>
  </si>
  <si>
    <t>Financial analysis</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</si>
  <si>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</si>
  <si>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</si>
  <si>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</si>
  <si>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Plain LTE remains in the 3G domain according to the ITU-IMT2000 sets of definitions, starting at 3.5G all the way up to 3.9G or pre-4G</t>
  </si>
  <si>
    <t>LTE-Advanced is the first iteration of 4G</t>
  </si>
  <si>
    <t>The total LTE footprint is being upgraded to LTE-A to pave the way for 5G</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</si>
  <si>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</si>
  <si>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</si>
  <si>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Quarterly vEPC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</si>
  <si>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</si>
  <si>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</si>
  <si>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</si>
  <si>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</si>
  <si>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</si>
  <si>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</si>
  <si>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</si>
  <si>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</si>
  <si>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</si>
  <si>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</si>
  <si>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Quarterly 5G RAN Sales ($M), including open vRAN</t>
  </si>
  <si>
    <t>Yearly 5G RAN Sales ($M), including open vRAN</t>
  </si>
  <si>
    <t>Quarterly 4G RAN Sales ($M), including open vRAN</t>
  </si>
  <si>
    <t>VoLTE</t>
  </si>
  <si>
    <t>Open vRAN</t>
  </si>
  <si>
    <t>5G SA</t>
  </si>
  <si>
    <t>Open Virtual RAN (vRAN) Forecast - a subset of 3G/4G/5G RAN market size &amp; forecast and 100% open</t>
  </si>
  <si>
    <t>Note: vEPC is a subset of EPC and open vRAN is a subset of 2G/3G/4G/5G RAN</t>
  </si>
  <si>
    <t>China RAN sales</t>
  </si>
  <si>
    <t>SuperMicro Computer</t>
  </si>
  <si>
    <t>Mavenir (acquired ip.access, September 2020)</t>
  </si>
  <si>
    <t>4G (EPC/vEPC)</t>
  </si>
  <si>
    <t>5G (5GC)</t>
  </si>
  <si>
    <t>Open vRAN Sales as % of Total 5G RAN + 4G RAN Sales (excluding China)</t>
  </si>
  <si>
    <t>Open vRAN Sales as % of Total 5G RAN + 4G RAN Sales (excluding potential open non-virtualized RAN deployments)</t>
  </si>
  <si>
    <t>3Q21</t>
  </si>
  <si>
    <t>4Q21</t>
  </si>
  <si>
    <t>The LightCounting detailed wireless infrastructure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</si>
  <si>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r>
      <t xml:space="preserve">2/ </t>
    </r>
    <r>
      <rPr>
        <b/>
        <sz val="10"/>
        <color theme="1"/>
        <rFont val="Arial"/>
        <family val="2"/>
      </rPr>
      <t xml:space="preserve">Large: </t>
    </r>
    <r>
      <rPr>
        <sz val="10"/>
        <color theme="1"/>
        <rFont val="Arial"/>
        <family val="2"/>
      </rPr>
      <t>100,000 &lt; BTS number &lt; 500,000 (e.g., Japan and South Korea)</t>
    </r>
  </si>
  <si>
    <t>We break down the wireless network footprints in 4 categories:</t>
  </si>
  <si>
    <t>LightCounting forecasting involves the use of various forecasting methods and the combination of data from more than one source.</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</si>
  <si>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</si>
  <si>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LightCounting does global economic analysis and financial analysis of specific companies, using publicly available information such as SEC filings, company presentations and other market research findings as inputs to the forecasting. </t>
  </si>
  <si>
    <t>NEC (including Blue Danube)</t>
  </si>
  <si>
    <t>Qucell</t>
  </si>
  <si>
    <t>RAN, vRAN</t>
  </si>
  <si>
    <t>1Q22</t>
  </si>
  <si>
    <t>Global Sales ($M) Market Shares</t>
  </si>
  <si>
    <t>Global RAN Sales ($M) Market Shares</t>
  </si>
  <si>
    <t>Quarterly 5G RAN Units</t>
  </si>
  <si>
    <t>Quarterly 5G RAN Unit Shares (%)</t>
  </si>
  <si>
    <t>Quarterly 5G Core Sales ($M)</t>
  </si>
  <si>
    <t>5G Core Vendor Market Shares</t>
  </si>
  <si>
    <t>Quarterly 5G Core Sales Market Shares (%)</t>
  </si>
  <si>
    <t>Yearly 5G Core Sales ($M)</t>
  </si>
  <si>
    <t>Yearly 5G Core Sales Market Shares (%)</t>
  </si>
  <si>
    <t>Radio Unit (RU) Forecast (all Gs, outdoor and indoor, macro/micro/small cells)</t>
  </si>
  <si>
    <t>2Q22</t>
  </si>
  <si>
    <r>
      <t xml:space="preserve">For more details, see June 23, 2022 Report: </t>
    </r>
    <r>
      <rPr>
        <b/>
        <i/>
        <sz val="12"/>
        <color theme="4"/>
        <rFont val="Arial"/>
        <family val="2"/>
      </rPr>
      <t>vRAN and Open RAN Market Update.</t>
    </r>
  </si>
  <si>
    <t>3Q22</t>
  </si>
  <si>
    <t>4Q22</t>
  </si>
  <si>
    <t>LightCounting Wireless Infrastructure Shares, Size &amp; Forecast - 4Q22</t>
  </si>
  <si>
    <t>Global Wireless Infrastructure Updates since 3Q22 Report</t>
  </si>
  <si>
    <t>Global Wireless Infrastructure 4Q22 Sales ($M)</t>
  </si>
  <si>
    <t>Global Wireless Infrastructure Sales Market Shares - 4Q22</t>
  </si>
  <si>
    <t>Global Wireless Infrastructure Sales Forecast ($M) - 4Q22 Update</t>
  </si>
  <si>
    <t>Global Wireless Infrastructure Commercial Networks Footprint - 4Q22 Update</t>
  </si>
  <si>
    <t>Global RAN Sales Forecast ($M) - 4Q22 Update</t>
  </si>
  <si>
    <t>Global Mobile Core Sales Forecast ($M) - 4Q22 Update</t>
  </si>
  <si>
    <t>Wireless Infrastructure Sales Forecast ($M) - North America - 4Q22 Update</t>
  </si>
  <si>
    <t>Wireless Infrastructure Sales Forecast ($M) - Asia Pacific - 4Q22 Update</t>
  </si>
  <si>
    <t>Wireless Infrastructure Sales Forecast ($M) - Europe Middle East Africa - 4Q22 Update</t>
  </si>
  <si>
    <t>Wireless Infrastructure Sales Forecast ($M) - CALA - 4Q22 Update</t>
  </si>
  <si>
    <t>Global RAN Sales Market Shares - 4Q22</t>
  </si>
  <si>
    <t>2022-2028</t>
  </si>
  <si>
    <t>4Q22 changes</t>
  </si>
  <si>
    <t>February 2023 - Sample template for illustrative purposes only</t>
  </si>
  <si>
    <t>This report analyzes the wireless infrastructure market worldwide and covers 2G, 3G, 4G, and 5G radio access network (RAN) and core network nodes. It presents historical data from 2016 to 2022, quarterly market size and vendor market shares, and a detailed market forecast through 2028 for 2G/3G, 4G, and 5G RAN, including Open vRAN, and core networks: EPC, vEPC, and 5G Core, revenue and units, for each region: North America, Europe Middle East Africa, Asia Pacific, Caribbean and Latin America. The historical data accounts for sales of more than 30 wireless infrastructure vendors, including a few vendors that shared confidential sales data with LightCounting. The market forecast is based on a model correlating wireless infrastructure equipment vendor sales with 20 years of service provider network rollout patterns analysis, and upgrades and expansion plans.</t>
  </si>
  <si>
    <t>Commercial Public Networks Launched so far (as of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</si>
</sst>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 numFmtId="169" formatCode="0.0"/>
  </numFmts>
  <fonts count="26">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sz val="11"/>
      <color rgb="FFFF0000"/>
      <name val="Calibri"/>
      <family val="2"/>
      <scheme val="minor"/>
    </font>
    <font>
      <b/>
      <sz val="12"/>
      <color rgb="FFFF0000"/>
      <name val="Arial"/>
      <family val="2"/>
    </font>
    <font>
      <sz val="14"/>
      <color theme="4"/>
      <name val="Arial"/>
      <family val="2"/>
    </font>
    <font>
      <sz val="12"/>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45">
    <xf numFmtId="0" fontId="0" fillId="0" borderId="0" xfId="0"/>
    <xf numFmtId="0" fontId="2" fillId="0" borderId="0" xfId="3"/>
    <xf numFmtId="0" fontId="2" fillId="2" borderId="0" xfId="3" applyFill="1"/>
    <xf numFmtId="0" fontId="2" fillId="2" borderId="0" xfId="3" applyFill="1" applyAlignment="1">
      <alignment wrapText="1"/>
    </xf>
    <xf numFmtId="1" fontId="3" fillId="0" borderId="1" xfId="3" applyNumberFormat="1" applyFont="1" applyBorder="1" applyAlignment="1">
      <alignment horizontal="left"/>
    </xf>
    <xf numFmtId="0" fontId="2" fillId="0" borderId="1" xfId="3" applyBorder="1"/>
    <xf numFmtId="1" fontId="2" fillId="0" borderId="1" xfId="3" applyNumberFormat="1" applyBorder="1" applyAlignment="1">
      <alignment horizontal="left"/>
    </xf>
    <xf numFmtId="0" fontId="2" fillId="3" borderId="1" xfId="3" applyFill="1" applyBorder="1" applyAlignment="1">
      <alignment horizontal="left"/>
    </xf>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9" fontId="2" fillId="3" borderId="1" xfId="3" applyNumberFormat="1" applyFill="1" applyBorder="1" applyAlignment="1">
      <alignment horizontal="left"/>
    </xf>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5" borderId="0" xfId="0" applyFont="1" applyFill="1"/>
    <xf numFmtId="0" fontId="0" fillId="5" borderId="0" xfId="0" applyFill="1"/>
    <xf numFmtId="0" fontId="0" fillId="5" borderId="0" xfId="0" applyFill="1" applyAlignment="1">
      <alignment horizontal="center"/>
    </xf>
    <xf numFmtId="0" fontId="15" fillId="5" borderId="0" xfId="0" applyFont="1" applyFill="1"/>
    <xf numFmtId="0" fontId="2" fillId="2" borderId="0" xfId="3" applyFill="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Alignment="1">
      <alignment horizontal="center"/>
    </xf>
    <xf numFmtId="0" fontId="0" fillId="2" borderId="0" xfId="0" applyFill="1" applyAlignment="1">
      <alignment horizontal="center"/>
    </xf>
    <xf numFmtId="9" fontId="3" fillId="2" borderId="0" xfId="4"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9" fontId="3" fillId="0" borderId="0" xfId="2" applyFont="1" applyBorder="1"/>
    <xf numFmtId="9" fontId="2" fillId="0" borderId="0" xfId="2" applyFont="1" applyBorder="1"/>
    <xf numFmtId="165" fontId="2" fillId="0" borderId="0" xfId="3" applyNumberFormat="1"/>
    <xf numFmtId="164" fontId="2" fillId="2" borderId="0" xfId="1" applyNumberFormat="1" applyFont="1" applyFill="1" applyBorder="1"/>
    <xf numFmtId="9" fontId="2" fillId="2" borderId="0" xfId="2" applyFont="1" applyFill="1" applyBorder="1"/>
    <xf numFmtId="0" fontId="2" fillId="0" borderId="0" xfId="3" applyAlignment="1">
      <alignment horizontal="right"/>
    </xf>
    <xf numFmtId="0" fontId="3" fillId="0" borderId="1" xfId="6" applyNumberFormat="1" applyFont="1" applyBorder="1"/>
    <xf numFmtId="0" fontId="2" fillId="0" borderId="0" xfId="3" applyAlignment="1">
      <alignment horizontal="left"/>
    </xf>
    <xf numFmtId="9" fontId="2" fillId="0" borderId="1" xfId="2" applyFont="1" applyBorder="1" applyAlignment="1">
      <alignment horizontal="right"/>
    </xf>
    <xf numFmtId="0" fontId="4" fillId="5"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0" fontId="0" fillId="0" borderId="0" xfId="0" applyAlignment="1">
      <alignment wrapText="1"/>
    </xf>
    <xf numFmtId="0" fontId="2" fillId="2" borderId="0" xfId="3" applyFill="1" applyAlignment="1">
      <alignment vertical="top" wrapText="1"/>
    </xf>
    <xf numFmtId="0" fontId="3" fillId="0" borderId="0" xfId="3" applyFont="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Protection="1">
      <protection locked="0"/>
    </xf>
    <xf numFmtId="0" fontId="2" fillId="0" borderId="0" xfId="3" applyAlignment="1" applyProtection="1">
      <alignment vertical="top"/>
      <protection locked="0"/>
    </xf>
    <xf numFmtId="0" fontId="7" fillId="0" borderId="0" xfId="3" applyFont="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4" fillId="0" borderId="0" xfId="3" applyFont="1"/>
    <xf numFmtId="0" fontId="9" fillId="5" borderId="0" xfId="0" applyFont="1" applyFill="1"/>
    <xf numFmtId="0" fontId="9" fillId="5" borderId="0" xfId="0" applyFont="1" applyFill="1" applyAlignment="1">
      <alignment horizontal="center"/>
    </xf>
    <xf numFmtId="0" fontId="2" fillId="5" borderId="0" xfId="3" applyFill="1"/>
    <xf numFmtId="0" fontId="2" fillId="0" borderId="0" xfId="0" applyFont="1"/>
    <xf numFmtId="164" fontId="3" fillId="0" borderId="1" xfId="6"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0" borderId="5" xfId="3" applyBorder="1"/>
    <xf numFmtId="0" fontId="2" fillId="0" borderId="6" xfId="3" applyBorder="1" applyAlignment="1">
      <alignment horizontal="right"/>
    </xf>
    <xf numFmtId="0" fontId="2" fillId="0" borderId="7" xfId="3" applyBorder="1" applyAlignment="1">
      <alignment horizontal="right"/>
    </xf>
    <xf numFmtId="165" fontId="2" fillId="0" borderId="0" xfId="3" quotePrefix="1" applyNumberForma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2" borderId="0" xfId="0" applyFont="1" applyFill="1" applyAlignment="1">
      <alignment horizontal="center"/>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6" applyNumberFormat="1" applyFont="1" applyBorder="1"/>
    <xf numFmtId="9" fontId="2" fillId="0" borderId="1" xfId="2" applyFont="1" applyFill="1" applyBorder="1" applyAlignment="1">
      <alignment horizontal="right"/>
    </xf>
    <xf numFmtId="42" fontId="3" fillId="0" borderId="1" xfId="6" applyNumberFormat="1" applyFont="1" applyFill="1" applyBorder="1"/>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Font="1" applyFill="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164" fontId="7" fillId="0" borderId="0" xfId="1" applyNumberFormat="1" applyFont="1"/>
    <xf numFmtId="164" fontId="7" fillId="0" borderId="0" xfId="3" applyNumberFormat="1" applyFont="1"/>
    <xf numFmtId="166" fontId="3" fillId="0" borderId="1" xfId="2" applyNumberFormat="1" applyFont="1" applyBorder="1"/>
    <xf numFmtId="37" fontId="3" fillId="0" borderId="1" xfId="3" applyNumberFormat="1" applyFont="1" applyBorder="1"/>
    <xf numFmtId="37" fontId="2" fillId="0" borderId="1" xfId="3" applyNumberFormat="1" applyBorder="1"/>
    <xf numFmtId="0" fontId="4" fillId="5" borderId="0" xfId="0" applyFont="1" applyFill="1"/>
    <xf numFmtId="9" fontId="2" fillId="0" borderId="0" xfId="2" applyFont="1"/>
    <xf numFmtId="10" fontId="2" fillId="0" borderId="0" xfId="3" applyNumberFormat="1"/>
    <xf numFmtId="0" fontId="2" fillId="0" borderId="0" xfId="3" applyAlignment="1">
      <alignment horizontal="center"/>
    </xf>
    <xf numFmtId="0" fontId="4" fillId="0" borderId="1" xfId="3" applyFont="1" applyBorder="1"/>
    <xf numFmtId="164" fontId="4" fillId="0" borderId="1" xfId="6" applyNumberFormat="1" applyFont="1" applyBorder="1" applyAlignment="1">
      <alignment horizontal="left"/>
    </xf>
    <xf numFmtId="9" fontId="8" fillId="0" borderId="1" xfId="2" applyFont="1" applyBorder="1" applyAlignment="1">
      <alignment horizontal="right"/>
    </xf>
    <xf numFmtId="164" fontId="2" fillId="0" borderId="0" xfId="3" applyNumberFormat="1"/>
    <xf numFmtId="164" fontId="3" fillId="0" borderId="0" xfId="2" applyNumberFormat="1" applyFont="1" applyBorder="1"/>
    <xf numFmtId="1" fontId="7" fillId="0" borderId="0" xfId="3" applyNumberFormat="1" applyFont="1"/>
    <xf numFmtId="42" fontId="2" fillId="0" borderId="0" xfId="3" applyNumberFormat="1"/>
    <xf numFmtId="37" fontId="7" fillId="0" borderId="0" xfId="3" applyNumberFormat="1" applyFont="1"/>
    <xf numFmtId="0" fontId="7" fillId="0" borderId="0" xfId="3" applyFont="1" applyAlignment="1">
      <alignment horizontal="right"/>
    </xf>
    <xf numFmtId="168" fontId="7" fillId="0" borderId="0" xfId="3" applyNumberFormat="1" applyFont="1"/>
    <xf numFmtId="166" fontId="0" fillId="0" borderId="0" xfId="4" applyNumberFormat="1" applyFont="1"/>
    <xf numFmtId="0" fontId="2" fillId="0" borderId="0" xfId="3" quotePrefix="1" applyAlignment="1">
      <alignment horizontal="right"/>
    </xf>
    <xf numFmtId="0" fontId="23" fillId="0" borderId="0" xfId="3" applyFont="1"/>
    <xf numFmtId="0" fontId="21" fillId="0" borderId="0" xfId="3" applyFont="1"/>
    <xf numFmtId="164" fontId="2" fillId="0" borderId="1" xfId="6" applyNumberFormat="1" applyFont="1" applyBorder="1"/>
    <xf numFmtId="9" fontId="22" fillId="0" borderId="0" xfId="4" applyFont="1"/>
    <xf numFmtId="9" fontId="7" fillId="0" borderId="0" xfId="2" applyFont="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43" fontId="2" fillId="0" borderId="0" xfId="7" applyFont="1"/>
    <xf numFmtId="0" fontId="3" fillId="0" borderId="1" xfId="3" applyFont="1" applyBorder="1"/>
    <xf numFmtId="165" fontId="3" fillId="2" borderId="0" xfId="7" applyNumberFormat="1" applyFont="1" applyFill="1" applyBorder="1"/>
    <xf numFmtId="165" fontId="2" fillId="2" borderId="0" xfId="7" applyNumberFormat="1" applyFont="1" applyFill="1" applyBorder="1"/>
    <xf numFmtId="42" fontId="2" fillId="0" borderId="0" xfId="6" applyNumberFormat="1" applyFont="1" applyBorder="1"/>
    <xf numFmtId="6" fontId="2" fillId="0" borderId="0" xfId="3" applyNumberFormat="1"/>
    <xf numFmtId="9" fontId="22" fillId="0" borderId="0" xfId="4" applyFont="1" applyAlignment="1">
      <alignment horizontal="right"/>
    </xf>
    <xf numFmtId="165" fontId="22" fillId="0" borderId="0" xfId="7" applyNumberFormat="1" applyFont="1"/>
    <xf numFmtId="2" fontId="7" fillId="0" borderId="0" xfId="2" applyNumberFormat="1" applyFont="1"/>
    <xf numFmtId="3" fontId="7" fillId="0" borderId="0" xfId="3" applyNumberFormat="1" applyFont="1"/>
    <xf numFmtId="9" fontId="7" fillId="0" borderId="0" xfId="4" applyFont="1" applyAlignment="1">
      <alignment horizontal="right"/>
    </xf>
    <xf numFmtId="164" fontId="7" fillId="0" borderId="0" xfId="4" applyNumberFormat="1" applyFont="1"/>
    <xf numFmtId="44" fontId="2" fillId="0" borderId="0" xfId="3" applyNumberFormat="1"/>
    <xf numFmtId="6" fontId="7" fillId="0" borderId="0" xfId="3" applyNumberFormat="1" applyFont="1"/>
    <xf numFmtId="164" fontId="3" fillId="0" borderId="1" xfId="6" applyNumberFormat="1" applyFont="1" applyFill="1" applyBorder="1" applyAlignment="1">
      <alignment horizontal="left"/>
    </xf>
    <xf numFmtId="0" fontId="3" fillId="0" borderId="1" xfId="6" applyNumberFormat="1" applyFont="1" applyFill="1" applyBorder="1"/>
    <xf numFmtId="3" fontId="3" fillId="0" borderId="0" xfId="2" applyNumberFormat="1" applyFont="1" applyBorder="1"/>
    <xf numFmtId="167" fontId="7" fillId="0" borderId="0" xfId="2" applyNumberFormat="1" applyFont="1" applyBorder="1"/>
    <xf numFmtId="165" fontId="7" fillId="0" borderId="0" xfId="7" applyNumberFormat="1" applyFont="1" applyBorder="1"/>
    <xf numFmtId="169" fontId="0" fillId="0" borderId="0" xfId="4" applyNumberFormat="1" applyFont="1"/>
    <xf numFmtId="169" fontId="0" fillId="0" borderId="0" xfId="7" applyNumberFormat="1" applyFont="1"/>
    <xf numFmtId="9" fontId="3" fillId="0" borderId="1" xfId="2" applyFont="1" applyFill="1" applyBorder="1" applyAlignment="1">
      <alignment horizontal="right"/>
    </xf>
    <xf numFmtId="166" fontId="2" fillId="0" borderId="0" xfId="3" applyNumberFormat="1"/>
    <xf numFmtId="1" fontId="2" fillId="0" borderId="0" xfId="3" applyNumberFormat="1"/>
    <xf numFmtId="164" fontId="7" fillId="0" borderId="0" xfId="3" applyNumberFormat="1" applyFont="1" applyAlignment="1">
      <alignment horizontal="right"/>
    </xf>
    <xf numFmtId="0" fontId="7" fillId="2" borderId="0" xfId="3" applyFont="1" applyFill="1"/>
    <xf numFmtId="165" fontId="22" fillId="0" borderId="0" xfId="7" applyNumberFormat="1" applyFont="1" applyAlignment="1">
      <alignment horizontal="right"/>
    </xf>
    <xf numFmtId="165" fontId="7" fillId="0" borderId="0" xfId="7" applyNumberFormat="1" applyFont="1" applyAlignment="1">
      <alignment horizontal="right"/>
    </xf>
    <xf numFmtId="3" fontId="2" fillId="0" borderId="0" xfId="2" applyNumberFormat="1" applyFont="1"/>
    <xf numFmtId="8" fontId="3" fillId="0" borderId="1" xfId="6" applyNumberFormat="1" applyFont="1" applyFill="1" applyBorder="1"/>
    <xf numFmtId="42" fontId="7" fillId="0" borderId="0" xfId="3" applyNumberFormat="1" applyFont="1"/>
    <xf numFmtId="164" fontId="7" fillId="0" borderId="0" xfId="6" applyNumberFormat="1" applyFont="1" applyBorder="1" applyAlignment="1">
      <alignment horizontal="left"/>
    </xf>
    <xf numFmtId="44" fontId="7" fillId="0" borderId="0" xfId="1" applyFont="1" applyBorder="1"/>
    <xf numFmtId="9" fontId="7" fillId="0" borderId="0" xfId="2" applyFont="1" applyBorder="1" applyAlignment="1">
      <alignment horizontal="right"/>
    </xf>
    <xf numFmtId="164" fontId="7" fillId="0" borderId="0" xfId="2" applyNumberFormat="1" applyFont="1" applyBorder="1"/>
    <xf numFmtId="9" fontId="7" fillId="0" borderId="0" xfId="2" applyFont="1" applyBorder="1"/>
    <xf numFmtId="0" fontId="7" fillId="0" borderId="0" xfId="2" applyNumberFormat="1" applyFont="1" applyBorder="1" applyAlignment="1">
      <alignment horizontal="right"/>
    </xf>
    <xf numFmtId="0" fontId="7" fillId="0" borderId="0" xfId="7" applyNumberFormat="1" applyFont="1" applyBorder="1" applyAlignment="1">
      <alignment horizontal="right"/>
    </xf>
    <xf numFmtId="43" fontId="7" fillId="0" borderId="0" xfId="7" applyFont="1" applyBorder="1"/>
    <xf numFmtId="43" fontId="7" fillId="0" borderId="0" xfId="3" applyNumberFormat="1" applyFont="1"/>
    <xf numFmtId="0" fontId="3" fillId="0" borderId="0" xfId="3" applyFont="1" applyAlignment="1">
      <alignment horizontal="left" vertical="center" wrapText="1"/>
    </xf>
    <xf numFmtId="0" fontId="2" fillId="2" borderId="0" xfId="3" applyFill="1" applyAlignment="1">
      <alignment horizontal="left" vertical="top"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17" fontId="24" fillId="2" borderId="0" xfId="3" quotePrefix="1" applyNumberFormat="1" applyFont="1" applyFill="1" applyAlignment="1">
      <alignment horizontal="left"/>
    </xf>
    <xf numFmtId="17" fontId="25" fillId="2" borderId="0" xfId="3" applyNumberFormat="1" applyFont="1" applyFill="1"/>
    <xf numFmtId="17" fontId="25" fillId="0" borderId="0" xfId="3" applyNumberFormat="1" applyFont="1"/>
    <xf numFmtId="42" fontId="3" fillId="0" borderId="1" xfId="6" applyNumberFormat="1" applyFont="1" applyFill="1" applyBorder="1" applyAlignment="1">
      <alignment horizontal="right"/>
    </xf>
    <xf numFmtId="9" fontId="2" fillId="0" borderId="0" xfId="4" applyFont="1" applyFill="1"/>
    <xf numFmtId="42" fontId="2" fillId="0" borderId="0" xfId="4" applyNumberFormat="1" applyFont="1" applyFill="1"/>
    <xf numFmtId="0" fontId="2" fillId="0" borderId="0" xfId="3" applyFill="1"/>
    <xf numFmtId="42" fontId="2" fillId="0" borderId="0" xfId="3" applyNumberFormat="1" applyFill="1"/>
    <xf numFmtId="9" fontId="2" fillId="0" borderId="0" xfId="2" applyFont="1" applyFill="1"/>
    <xf numFmtId="6" fontId="7" fillId="0" borderId="0" xfId="3" applyNumberFormat="1" applyFont="1" applyFill="1"/>
    <xf numFmtId="0" fontId="7" fillId="0" borderId="0" xfId="3" applyFont="1" applyFill="1" applyAlignment="1">
      <alignment horizontal="right"/>
    </xf>
    <xf numFmtId="165" fontId="3" fillId="0" borderId="2" xfId="7" applyNumberFormat="1" applyFont="1" applyFill="1" applyBorder="1" applyAlignment="1">
      <alignment horizontal="right"/>
    </xf>
    <xf numFmtId="165" fontId="3" fillId="0" borderId="1" xfId="7" applyNumberFormat="1" applyFont="1" applyFill="1" applyBorder="1" applyAlignment="1">
      <alignment horizontal="right"/>
    </xf>
    <xf numFmtId="165" fontId="3" fillId="0" borderId="4" xfId="7" applyNumberFormat="1" applyFont="1" applyFill="1" applyBorder="1" applyAlignment="1">
      <alignment horizontal="right"/>
    </xf>
    <xf numFmtId="0" fontId="2" fillId="0" borderId="2" xfId="3" applyFill="1" applyBorder="1" applyAlignment="1">
      <alignment horizontal="right"/>
    </xf>
    <xf numFmtId="9" fontId="3" fillId="0" borderId="4" xfId="2" applyFont="1" applyFill="1" applyBorder="1" applyAlignment="1">
      <alignment horizontal="right"/>
    </xf>
    <xf numFmtId="164" fontId="3" fillId="0" borderId="1" xfId="6" applyNumberFormat="1" applyFont="1" applyFill="1" applyBorder="1"/>
    <xf numFmtId="164" fontId="3" fillId="0" borderId="4" xfId="6" applyNumberFormat="1" applyFont="1" applyFill="1" applyBorder="1" applyAlignment="1">
      <alignment horizontal="left"/>
    </xf>
    <xf numFmtId="0" fontId="2" fillId="0" borderId="1" xfId="3" applyFill="1" applyBorder="1" applyAlignment="1">
      <alignment horizontal="right"/>
    </xf>
    <xf numFmtId="9" fontId="3" fillId="0" borderId="1" xfId="2" applyFont="1" applyFill="1" applyBorder="1"/>
    <xf numFmtId="9" fontId="7" fillId="0" borderId="0" xfId="2" applyFont="1" applyFill="1"/>
    <xf numFmtId="0" fontId="8" fillId="0" borderId="0" xfId="3" applyFont="1" applyAlignment="1">
      <alignment horizontal="left"/>
    </xf>
    <xf numFmtId="0" fontId="7" fillId="0" borderId="0" xfId="3" applyFont="1" applyFill="1"/>
    <xf numFmtId="0" fontId="2" fillId="0" borderId="0" xfId="3" applyFill="1" applyAlignment="1">
      <alignment horizontal="right"/>
    </xf>
    <xf numFmtId="9" fontId="3" fillId="0" borderId="0" xfId="2" applyFont="1" applyFill="1" applyBorder="1" applyAlignment="1">
      <alignment horizontal="right"/>
    </xf>
    <xf numFmtId="0" fontId="7" fillId="0" borderId="0" xfId="3" applyFont="1" applyFill="1" applyAlignment="1">
      <alignment horizontal="left"/>
    </xf>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Summary!$B$59</c:f>
              <c:strCache>
                <c:ptCount val="1"/>
                <c:pt idx="0">
                  <c:v>5G</c:v>
                </c:pt>
              </c:strCache>
            </c:strRef>
          </c:tx>
          <c:spPr>
            <a:solidFill>
              <a:schemeClr val="accent1"/>
            </a:solidFill>
            <a:ln>
              <a:noFill/>
            </a:ln>
            <a:effectLst/>
          </c:spPr>
          <c:invertIfNegative val="0"/>
          <c:cat>
            <c:numRef>
              <c:f>Summary!$C$58:$O$58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Summary!$C$59:$O$59</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780-4371-B5C9-1E3C8015EE3D}"/>
            </c:ext>
          </c:extLst>
        </c:ser>
        <c:ser>
          <c:idx val="1"/>
          <c:order val="1"/>
          <c:tx>
            <c:strRef>
              <c:f>Summary!$B$60</c:f>
              <c:strCache>
                <c:ptCount val="1"/>
                <c:pt idx="0">
                  <c:v>4G</c:v>
                </c:pt>
              </c:strCache>
            </c:strRef>
          </c:tx>
          <c:spPr>
            <a:solidFill>
              <a:schemeClr val="accent2"/>
            </a:solidFill>
            <a:ln>
              <a:noFill/>
            </a:ln>
            <a:effectLst/>
          </c:spPr>
          <c:invertIfNegative val="0"/>
          <c:cat>
            <c:numRef>
              <c:f>Summary!$C$58:$O$58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Summary!$C$60:$O$60</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780-4371-B5C9-1E3C8015EE3D}"/>
            </c:ext>
          </c:extLst>
        </c:ser>
        <c:ser>
          <c:idx val="2"/>
          <c:order val="2"/>
          <c:tx>
            <c:strRef>
              <c:f>Summary!$B$61</c:f>
              <c:strCache>
                <c:ptCount val="1"/>
                <c:pt idx="0">
                  <c:v>2G/3G</c:v>
                </c:pt>
              </c:strCache>
            </c:strRef>
          </c:tx>
          <c:spPr>
            <a:solidFill>
              <a:schemeClr val="accent3"/>
            </a:solidFill>
            <a:ln>
              <a:noFill/>
            </a:ln>
            <a:effectLst/>
          </c:spPr>
          <c:invertIfNegative val="0"/>
          <c:cat>
            <c:numRef>
              <c:f>Summary!$C$58:$O$58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Summary!$C$61:$O$61</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Mobile Core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Summary!$B$101</c:f>
              <c:strCache>
                <c:ptCount val="1"/>
                <c:pt idx="0">
                  <c:v>5G (5GC)</c:v>
                </c:pt>
              </c:strCache>
            </c:strRef>
          </c:tx>
          <c:spPr>
            <a:solidFill>
              <a:schemeClr val="accent1"/>
            </a:solidFill>
            <a:ln>
              <a:noFill/>
            </a:ln>
            <a:effectLst/>
          </c:spPr>
          <c:invertIfNegative val="0"/>
          <c:cat>
            <c:numRef>
              <c:f>Summary!$C$100:$O$100</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Summary!$C$101:$O$101</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874F-4051-9A59-BC2F921DAAE1}"/>
            </c:ext>
          </c:extLst>
        </c:ser>
        <c:ser>
          <c:idx val="1"/>
          <c:order val="1"/>
          <c:tx>
            <c:strRef>
              <c:f>Summary!$B$102</c:f>
              <c:strCache>
                <c:ptCount val="1"/>
                <c:pt idx="0">
                  <c:v>4G (EPC/vEPC)</c:v>
                </c:pt>
              </c:strCache>
            </c:strRef>
          </c:tx>
          <c:spPr>
            <a:solidFill>
              <a:schemeClr val="accent2"/>
            </a:solidFill>
            <a:ln>
              <a:noFill/>
            </a:ln>
            <a:effectLst/>
          </c:spPr>
          <c:invertIfNegative val="0"/>
          <c:cat>
            <c:numRef>
              <c:f>Summary!$C$100:$O$100</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Summary!$C$102:$O$102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874F-4051-9A59-BC2F921DAA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Shares'!$C$24:$R$24</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Shares'!$C$25:$R$25</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Shares'!$C$26:$R$26</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Shares'!$C$27:$R$27</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Shares'!$C$28:$R$28</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Shares'!$C$29:$R$29</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Shares'!$C$30:$R$30</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Shares'!$C$31:$R$31</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Shares'!$C$32:$R$32</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Shares'!$C$23:$R$23</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Shares'!$C$33:$R$33</c:f>
              <c:numCache>
                <c:formatCode>0%</c:formatCode>
                <c:ptCount val="16"/>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2022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cat>
            <c:strRef>
              <c:f>'Total Market Shares'!$T$24:$T$33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Shares'!$X$24:$X$33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Shares'!$C$73:$R$73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38F0-4465-880A-CA152B7B4E9D}"/>
            </c:ext>
          </c:extLst>
        </c:ser>
        <c:ser>
          <c:idx val="1"/>
          <c:order val="1"/>
          <c:tx>
            <c:strRef>
              <c:f>'Total Market Shares'!$B$74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Shares'!$C$74:$R$74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38F0-4465-880A-CA152B7B4E9D}"/>
            </c:ext>
          </c:extLst>
        </c:ser>
        <c:ser>
          <c:idx val="2"/>
          <c:order val="2"/>
          <c:tx>
            <c:strRef>
              <c:f>'Total Market Shares'!$B$75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Shares'!$C$75:$R$75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38F0-4465-880A-CA152B7B4E9D}"/>
            </c:ext>
          </c:extLst>
        </c:ser>
        <c:ser>
          <c:idx val="3"/>
          <c:order val="3"/>
          <c:tx>
            <c:strRef>
              <c:f>'Total Market Shares'!$B$76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Shares'!$C$76:$R$76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38F0-4465-880A-CA152B7B4E9D}"/>
            </c:ext>
          </c:extLst>
        </c:ser>
        <c:ser>
          <c:idx val="4"/>
          <c:order val="4"/>
          <c:tx>
            <c:strRef>
              <c:f>'Total Market Shares'!$B$77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Shares'!$C$77:$R$77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4-38F0-4465-880A-CA152B7B4E9D}"/>
            </c:ext>
          </c:extLst>
        </c:ser>
        <c:ser>
          <c:idx val="5"/>
          <c:order val="5"/>
          <c:tx>
            <c:strRef>
              <c:f>'Total Market Shares'!$B$78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Shares'!$C$78:$R$78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38F0-4465-880A-CA152B7B4E9D}"/>
            </c:ext>
          </c:extLst>
        </c:ser>
        <c:ser>
          <c:idx val="6"/>
          <c:order val="6"/>
          <c:tx>
            <c:strRef>
              <c:f>'Total Market Shares'!$B$79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Shares'!$C$79:$R$79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38F0-4465-880A-CA152B7B4E9D}"/>
            </c:ext>
          </c:extLst>
        </c:ser>
        <c:ser>
          <c:idx val="7"/>
          <c:order val="7"/>
          <c:tx>
            <c:strRef>
              <c:f>'Total Market Shares'!$B$80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Shares'!$C$80:$R$80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7-38F0-4465-880A-CA152B7B4E9D}"/>
            </c:ext>
          </c:extLst>
        </c:ser>
        <c:ser>
          <c:idx val="8"/>
          <c:order val="8"/>
          <c:tx>
            <c:strRef>
              <c:f>'Total Market Shares'!$B$81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Shares'!$C$72:$R$72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'Total Market Shares'!$C$81:$R$81</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5896-4197-BE0E-E3A65C8C0B3E}"/>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cat>
            <c:strRef>
              <c:f>'Total Market Shares'!$T$24:$T$33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Shares'!$W$24:$W$33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Shares'!$C$22:$R$22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Shares'!$C$23:$R$23</c:f>
              <c:numCache>
                <c:formatCode>0%</c:formatCode>
                <c:ptCount val="16"/>
                <c:pt idx="0">
                  <c:v>0</c:v>
                </c:pt>
                <c:pt idx="1">
                  <c:v>0</c:v>
                </c:pt>
                <c:pt idx="2">
                  <c:v>0</c:v>
                </c:pt>
                <c:pt idx="3" formatCode="0.0%">
                  <c:v>0</c:v>
                </c:pt>
                <c:pt idx="4">
                  <c:v>0</c:v>
                </c:pt>
                <c:pt idx="5" formatCode="0.0%">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Shares'!$C$24:$R$24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Shares'!$C$25:$R$25</c:f>
              <c:numCache>
                <c:formatCode>0%</c:formatCode>
                <c:ptCount val="16"/>
                <c:pt idx="0">
                  <c:v>0</c:v>
                </c:pt>
                <c:pt idx="1">
                  <c:v>0</c:v>
                </c:pt>
                <c:pt idx="2">
                  <c:v>0</c:v>
                </c:pt>
                <c:pt idx="3">
                  <c:v>0</c:v>
                </c:pt>
                <c:pt idx="4">
                  <c:v>0</c:v>
                </c:pt>
                <c:pt idx="5" formatCode="0.0%">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Shares'!$C$26:$R$26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Shares'!$C$27:$R$27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Shares'!$C$28:$R$28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Shares'!$C$29:$R$29</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'5G RAN Market Shares'!$T$22:$T$29</c:f>
              <c:strCache>
                <c:ptCount val="8"/>
                <c:pt idx="0">
                  <c:v>Ericsson</c:v>
                </c:pt>
                <c:pt idx="1">
                  <c:v>Fujitsu</c:v>
                </c:pt>
                <c:pt idx="2">
                  <c:v>Huawei</c:v>
                </c:pt>
                <c:pt idx="3">
                  <c:v>NEC</c:v>
                </c:pt>
                <c:pt idx="4">
                  <c:v>Nokia</c:v>
                </c:pt>
                <c:pt idx="5">
                  <c:v>Samsung</c:v>
                </c:pt>
                <c:pt idx="6">
                  <c:v>ZTE</c:v>
                </c:pt>
                <c:pt idx="7">
                  <c:v>Other</c:v>
                </c:pt>
              </c:strCache>
            </c:strRef>
          </c:cat>
          <c:val>
            <c:numRef>
              <c:f>'5G RAN Market Shares'!$W$22:$W$29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Shares'!$C$67:$R$67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Shares'!$C$68:$R$68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Shares'!$C$69:$R$69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Shares'!$C$70:$R$70</c:f>
              <c:numCache>
                <c:formatCode>0%</c:formatCode>
                <c:ptCount val="16"/>
                <c:pt idx="0">
                  <c:v>0</c:v>
                </c:pt>
                <c:pt idx="1">
                  <c:v>0</c:v>
                </c:pt>
                <c:pt idx="2">
                  <c:v>0</c:v>
                </c:pt>
                <c:pt idx="3">
                  <c:v>0</c:v>
                </c:pt>
                <c:pt idx="4" formatCode="0.0%">
                  <c:v>0</c:v>
                </c:pt>
                <c:pt idx="5" formatCode="0.0%">
                  <c:v>0</c:v>
                </c:pt>
                <c:pt idx="6" formatCode="0.0%">
                  <c:v>0</c:v>
                </c:pt>
                <c:pt idx="7" formatCode="0.0%">
                  <c:v>0</c:v>
                </c:pt>
                <c:pt idx="8" formatCode="0.0%">
                  <c:v>0</c:v>
                </c:pt>
                <c:pt idx="9" formatCode="0.0%">
                  <c:v>0</c:v>
                </c:pt>
                <c:pt idx="10" formatCode="0.0%">
                  <c:v>0</c:v>
                </c:pt>
                <c:pt idx="11" formatCode="0.0%">
                  <c:v>0</c:v>
                </c:pt>
                <c:pt idx="12" formatCode="0.0%">
                  <c:v>0</c:v>
                </c:pt>
                <c:pt idx="13" formatCode="0.0%">
                  <c:v>0</c:v>
                </c:pt>
                <c:pt idx="14" formatCode="0.0%">
                  <c:v>0</c:v>
                </c:pt>
                <c:pt idx="15"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Shares'!$C$71:$R$71</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Shares'!$C$72:$R$72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Shares'!$C$73:$R$73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Shares'!$C$74:$R$74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Shares'!$C$66:$R$66</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'5G RAN Market Shares'!$C$75:$R$75</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40B9-458A-A4C4-D4FC7F494F5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2022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Shares'!$T$67:$T$75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Shares'!$X$67:$X$75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2022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cat>
            <c:strRef>
              <c:f>'5G RAN Market Shares'!$T$22:$T$29</c:f>
              <c:strCache>
                <c:ptCount val="8"/>
                <c:pt idx="0">
                  <c:v>Ericsson</c:v>
                </c:pt>
                <c:pt idx="1">
                  <c:v>Fujitsu</c:v>
                </c:pt>
                <c:pt idx="2">
                  <c:v>Huawei</c:v>
                </c:pt>
                <c:pt idx="3">
                  <c:v>NEC</c:v>
                </c:pt>
                <c:pt idx="4">
                  <c:v>Nokia</c:v>
                </c:pt>
                <c:pt idx="5">
                  <c:v>Samsung</c:v>
                </c:pt>
                <c:pt idx="6">
                  <c:v>ZTE</c:v>
                </c:pt>
                <c:pt idx="7">
                  <c:v>Other</c:v>
                </c:pt>
              </c:strCache>
            </c:strRef>
          </c:cat>
          <c:val>
            <c:numRef>
              <c:f>'5G RAN Market Shares'!$X$22:$X$29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200" b="1"/>
              <a:t>Global</a:t>
            </a:r>
            <a:r>
              <a:rPr lang="en-US" sz="1200" b="1" baseline="0"/>
              <a:t> </a:t>
            </a:r>
            <a:r>
              <a:rPr lang="en-US" sz="1200" b="1"/>
              <a:t>RAN Sales Market Shares 4Q22</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Summary!$AC$17:$AC$25</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Summary!$AD$17:$AD$25</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Summary!$AC$17:$AC$25</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Summary!$AE$17:$AE$25</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cat>
            <c:strRef>
              <c:f>'5G RAN Market Shares'!$T$67:$T$75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Shares'!$W$67:$W$75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Shares'!$C$23:$R$23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Shares'!$C$24:$R$24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D7E0-4B4B-AC63-5FDC110AC324}"/>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Shares'!$C$25:$R$25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D7E0-4B4B-AC63-5FDC110AC324}"/>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Shares'!$C$26:$R$26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D7E0-4B4B-AC63-5FDC110AC324}"/>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Shares'!$C$27:$R$27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D7E0-4B4B-AC63-5FDC110AC324}"/>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Shares'!$C$28:$R$28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4-D7E0-4B4B-AC63-5FDC110AC324}"/>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Shares'!$C$29:$R$29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D7E0-4B4B-AC63-5FDC110AC324}"/>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Shares'!$C$30:$R$30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D7E0-4B4B-AC63-5FDC110AC324}"/>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'4G RAN Market Shares'!$C$31:$R$31</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7-D7E0-4B4B-AC63-5FDC110AC324}"/>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2022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cat>
            <c:strRef>
              <c:f>'4G RAN Market Shares'!$T$23:$T$31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Shares'!$X$23:$X$31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cat>
            <c:strRef>
              <c:f>'4G RAN Market Shares'!$T$23:$T$31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Shares'!$W$23:$W$31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vRAN'!$C$23:$O$23</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vRAN'!$C$24:$O$24</c:f>
              <c:numCache>
                <c:formatCode>0.0%</c:formatCode>
                <c:ptCount val="13"/>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vRAN'!$C$23:$O$23</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vRAN'!$C$25:$O$25</c:f>
              <c:numCache>
                <c:formatCode>0.0%</c:formatCode>
                <c:ptCount val="13"/>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vRAN'!$C$23:$O$23</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vRAN'!$C$26:$O$26</c:f>
              <c:numCache>
                <c:formatCode>0.0%</c:formatCode>
                <c:ptCount val="13"/>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vRAN'!$C$23:$O$23</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vRAN'!$C$27:$O$27</c:f>
              <c:numCache>
                <c:formatCode>0.0%</c:formatCode>
                <c:ptCount val="13"/>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vRAN'!$C$23:$O$23</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vRAN'!$C$28:$O$28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Open</a:t>
            </a:r>
            <a:r>
              <a:rPr lang="en-US" b="1" baseline="0"/>
              <a:t> vRAN Sales as % of Total RAN Sales Excl. China</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'Open vRAN'!$B$55</c:f>
              <c:strCache>
                <c:ptCount val="1"/>
                <c:pt idx="0">
                  <c:v>North America</c:v>
                </c:pt>
              </c:strCache>
            </c:strRef>
          </c:tx>
          <c:spPr>
            <a:ln w="28575" cap="rnd">
              <a:solidFill>
                <a:schemeClr val="accent1"/>
              </a:solidFill>
              <a:round/>
            </a:ln>
            <a:effectLst/>
          </c:spPr>
          <c:marker>
            <c:symbol val="none"/>
          </c:marker>
          <c:cat>
            <c:numRef>
              <c:f>'Open vRAN'!$C$54:$O$54</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vRAN'!$C$55:$O$55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3F6F-490A-8BDB-425A6A90A498}"/>
            </c:ext>
          </c:extLst>
        </c:ser>
        <c:ser>
          <c:idx val="1"/>
          <c:order val="1"/>
          <c:tx>
            <c:strRef>
              <c:f>'Open vRAN'!$B$56</c:f>
              <c:strCache>
                <c:ptCount val="1"/>
                <c:pt idx="0">
                  <c:v>Europe Middle East Africa</c:v>
                </c:pt>
              </c:strCache>
            </c:strRef>
          </c:tx>
          <c:spPr>
            <a:ln w="28575" cap="rnd">
              <a:solidFill>
                <a:schemeClr val="accent2"/>
              </a:solidFill>
              <a:round/>
            </a:ln>
            <a:effectLst/>
          </c:spPr>
          <c:marker>
            <c:symbol val="none"/>
          </c:marker>
          <c:cat>
            <c:numRef>
              <c:f>'Open vRAN'!$C$54:$O$54</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vRAN'!$C$56:$O$56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3F6F-490A-8BDB-425A6A90A498}"/>
            </c:ext>
          </c:extLst>
        </c:ser>
        <c:ser>
          <c:idx val="2"/>
          <c:order val="2"/>
          <c:tx>
            <c:strRef>
              <c:f>'Open vRAN'!$B$57</c:f>
              <c:strCache>
                <c:ptCount val="1"/>
                <c:pt idx="0">
                  <c:v>Asia Pacific</c:v>
                </c:pt>
              </c:strCache>
            </c:strRef>
          </c:tx>
          <c:spPr>
            <a:ln w="28575" cap="rnd">
              <a:solidFill>
                <a:schemeClr val="accent3"/>
              </a:solidFill>
              <a:round/>
            </a:ln>
            <a:effectLst/>
          </c:spPr>
          <c:marker>
            <c:symbol val="none"/>
          </c:marker>
          <c:cat>
            <c:numRef>
              <c:f>'Open vRAN'!$C$54:$O$54</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vRAN'!$C$57:$O$57</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3F6F-490A-8BDB-425A6A90A498}"/>
            </c:ext>
          </c:extLst>
        </c:ser>
        <c:ser>
          <c:idx val="3"/>
          <c:order val="3"/>
          <c:tx>
            <c:strRef>
              <c:f>'Open vRAN'!$B$58</c:f>
              <c:strCache>
                <c:ptCount val="1"/>
                <c:pt idx="0">
                  <c:v>CALA</c:v>
                </c:pt>
              </c:strCache>
            </c:strRef>
          </c:tx>
          <c:spPr>
            <a:ln w="28575" cap="rnd">
              <a:solidFill>
                <a:schemeClr val="accent4"/>
              </a:solidFill>
              <a:round/>
            </a:ln>
            <a:effectLst/>
          </c:spPr>
          <c:marker>
            <c:symbol val="none"/>
          </c:marker>
          <c:cat>
            <c:numRef>
              <c:f>'Open vRAN'!$C$54:$O$54</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vRAN'!$C$58:$O$58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3F6F-490A-8BDB-425A6A90A498}"/>
            </c:ext>
          </c:extLst>
        </c:ser>
        <c:ser>
          <c:idx val="4"/>
          <c:order val="4"/>
          <c:tx>
            <c:strRef>
              <c:f>'Open vRAN'!$B$59</c:f>
              <c:strCache>
                <c:ptCount val="1"/>
                <c:pt idx="0">
                  <c:v>Total</c:v>
                </c:pt>
              </c:strCache>
            </c:strRef>
          </c:tx>
          <c:spPr>
            <a:ln w="28575" cap="rnd">
              <a:solidFill>
                <a:schemeClr val="accent5"/>
              </a:solidFill>
              <a:round/>
            </a:ln>
            <a:effectLst/>
          </c:spPr>
          <c:marker>
            <c:symbol val="none"/>
          </c:marker>
          <c:cat>
            <c:numRef>
              <c:f>'Open vRAN'!$C$54:$O$54</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'Open vRAN'!$C$59:$O$59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3F6F-490A-8BDB-425A6A90A498}"/>
            </c:ext>
          </c:extLst>
        </c:ser>
        <c:dLbls>
          <c:showLegendKey val="0"/>
          <c:showVal val="0"/>
          <c:showCatName val="0"/>
          <c:showSerName val="0"/>
          <c:showPercent val="0"/>
          <c:showBubbleSize val="0"/>
        </c:dLbls>
        <c:smooth val="0"/>
        <c:axId val="1972750912"/>
        <c:axId val="1972760896"/>
      </c:lineChart>
      <c:catAx>
        <c:axId val="197275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60896"/>
        <c:crosses val="autoZero"/>
        <c:auto val="1"/>
        <c:lblAlgn val="ctr"/>
        <c:lblOffset val="100"/>
        <c:noMultiLvlLbl val="0"/>
      </c:catAx>
      <c:valAx>
        <c:axId val="1972760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5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Radio Unit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RUs!$B$9</c:f>
              <c:strCache>
                <c:ptCount val="1"/>
                <c:pt idx="0">
                  <c:v>North America</c:v>
                </c:pt>
              </c:strCache>
            </c:strRef>
          </c:tx>
          <c:spPr>
            <a:solidFill>
              <a:schemeClr val="accent1"/>
            </a:solidFill>
            <a:ln>
              <a:noFill/>
            </a:ln>
            <a:effectLst/>
          </c:spPr>
          <c:cat>
            <c:numRef>
              <c:f>RUs!$C$8:$O$8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RUs!$C$9:$O$9</c:f>
              <c:numCache>
                <c:formatCode>_(* #,##0_);_(* \(#,##0\);_(* "-"??_);_(@_)</c:formatCode>
                <c:ptCount val="13"/>
              </c:numCache>
            </c:numRef>
          </c:val>
          <c:extLst>
            <c:ext xmlns:c16="http://schemas.microsoft.com/office/drawing/2014/chart" uri="{C3380CC4-5D6E-409C-BE32-E72D297353CC}">
              <c16:uniqueId val="{00000000-1E91-4213-A2D8-7FF4F8340104}"/>
            </c:ext>
          </c:extLst>
        </c:ser>
        <c:ser>
          <c:idx val="1"/>
          <c:order val="1"/>
          <c:tx>
            <c:strRef>
              <c:f>RUs!$B$10</c:f>
              <c:strCache>
                <c:ptCount val="1"/>
                <c:pt idx="0">
                  <c:v>YoY growth</c:v>
                </c:pt>
              </c:strCache>
            </c:strRef>
          </c:tx>
          <c:spPr>
            <a:solidFill>
              <a:schemeClr val="accent2"/>
            </a:solidFill>
            <a:ln>
              <a:noFill/>
            </a:ln>
            <a:effectLst/>
          </c:spPr>
          <c:cat>
            <c:numRef>
              <c:f>RUs!$C$8:$O$8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RUs!$C$10:$O$10</c:f>
              <c:numCache>
                <c:formatCode>0%</c:formatCode>
                <c:ptCount val="13"/>
              </c:numCache>
            </c:numRef>
          </c:val>
          <c:extLst>
            <c:ext xmlns:c16="http://schemas.microsoft.com/office/drawing/2014/chart" uri="{C3380CC4-5D6E-409C-BE32-E72D297353CC}">
              <c16:uniqueId val="{00000001-1E91-4213-A2D8-7FF4F8340104}"/>
            </c:ext>
          </c:extLst>
        </c:ser>
        <c:ser>
          <c:idx val="2"/>
          <c:order val="2"/>
          <c:tx>
            <c:strRef>
              <c:f>RUs!$B$11</c:f>
              <c:strCache>
                <c:ptCount val="1"/>
                <c:pt idx="0">
                  <c:v>Europe Middle East Africa</c:v>
                </c:pt>
              </c:strCache>
            </c:strRef>
          </c:tx>
          <c:spPr>
            <a:solidFill>
              <a:schemeClr val="accent3"/>
            </a:solidFill>
            <a:ln>
              <a:noFill/>
            </a:ln>
            <a:effectLst/>
          </c:spPr>
          <c:cat>
            <c:numRef>
              <c:f>RUs!$C$8:$O$8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RUs!$C$11:$O$11</c:f>
              <c:numCache>
                <c:formatCode>_(* #,##0_);_(* \(#,##0\);_(* "-"??_);_(@_)</c:formatCode>
                <c:ptCount val="13"/>
              </c:numCache>
            </c:numRef>
          </c:val>
          <c:extLst>
            <c:ext xmlns:c16="http://schemas.microsoft.com/office/drawing/2014/chart" uri="{C3380CC4-5D6E-409C-BE32-E72D297353CC}">
              <c16:uniqueId val="{00000002-1E91-4213-A2D8-7FF4F8340104}"/>
            </c:ext>
          </c:extLst>
        </c:ser>
        <c:ser>
          <c:idx val="3"/>
          <c:order val="3"/>
          <c:tx>
            <c:strRef>
              <c:f>RUs!$B$12</c:f>
              <c:strCache>
                <c:ptCount val="1"/>
                <c:pt idx="0">
                  <c:v>YoY growth</c:v>
                </c:pt>
              </c:strCache>
            </c:strRef>
          </c:tx>
          <c:spPr>
            <a:solidFill>
              <a:schemeClr val="accent4"/>
            </a:solidFill>
            <a:ln>
              <a:noFill/>
            </a:ln>
            <a:effectLst/>
          </c:spPr>
          <c:cat>
            <c:numRef>
              <c:f>RUs!$C$8:$O$8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RUs!$C$12:$O$12</c:f>
              <c:numCache>
                <c:formatCode>0%</c:formatCode>
                <c:ptCount val="13"/>
              </c:numCache>
            </c:numRef>
          </c:val>
          <c:extLst>
            <c:ext xmlns:c16="http://schemas.microsoft.com/office/drawing/2014/chart" uri="{C3380CC4-5D6E-409C-BE32-E72D297353CC}">
              <c16:uniqueId val="{00000003-1E91-4213-A2D8-7FF4F8340104}"/>
            </c:ext>
          </c:extLst>
        </c:ser>
        <c:ser>
          <c:idx val="4"/>
          <c:order val="4"/>
          <c:tx>
            <c:strRef>
              <c:f>RUs!$B$13</c:f>
              <c:strCache>
                <c:ptCount val="1"/>
                <c:pt idx="0">
                  <c:v>Asia Pacific</c:v>
                </c:pt>
              </c:strCache>
            </c:strRef>
          </c:tx>
          <c:spPr>
            <a:solidFill>
              <a:schemeClr val="accent5"/>
            </a:solidFill>
            <a:ln>
              <a:noFill/>
            </a:ln>
            <a:effectLst/>
          </c:spPr>
          <c:cat>
            <c:numRef>
              <c:f>RUs!$C$8:$O$8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RUs!$C$13:$O$13</c:f>
              <c:numCache>
                <c:formatCode>_(* #,##0_);_(* \(#,##0\);_(* "-"??_);_(@_)</c:formatCode>
                <c:ptCount val="13"/>
              </c:numCache>
            </c:numRef>
          </c:val>
          <c:extLst>
            <c:ext xmlns:c16="http://schemas.microsoft.com/office/drawing/2014/chart" uri="{C3380CC4-5D6E-409C-BE32-E72D297353CC}">
              <c16:uniqueId val="{00000004-1E91-4213-A2D8-7FF4F8340104}"/>
            </c:ext>
          </c:extLst>
        </c:ser>
        <c:ser>
          <c:idx val="5"/>
          <c:order val="5"/>
          <c:tx>
            <c:strRef>
              <c:f>RUs!$B$14</c:f>
              <c:strCache>
                <c:ptCount val="1"/>
                <c:pt idx="0">
                  <c:v>YoY growth</c:v>
                </c:pt>
              </c:strCache>
            </c:strRef>
          </c:tx>
          <c:spPr>
            <a:solidFill>
              <a:schemeClr val="accent6"/>
            </a:solidFill>
            <a:ln>
              <a:noFill/>
            </a:ln>
            <a:effectLst/>
          </c:spPr>
          <c:cat>
            <c:numRef>
              <c:f>RUs!$C$8:$O$8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RUs!$C$14:$O$14</c:f>
              <c:numCache>
                <c:formatCode>0%</c:formatCode>
                <c:ptCount val="13"/>
              </c:numCache>
            </c:numRef>
          </c:val>
          <c:extLst>
            <c:ext xmlns:c16="http://schemas.microsoft.com/office/drawing/2014/chart" uri="{C3380CC4-5D6E-409C-BE32-E72D297353CC}">
              <c16:uniqueId val="{00000005-1E91-4213-A2D8-7FF4F8340104}"/>
            </c:ext>
          </c:extLst>
        </c:ser>
        <c:ser>
          <c:idx val="6"/>
          <c:order val="6"/>
          <c:tx>
            <c:strRef>
              <c:f>RUs!$B$15</c:f>
              <c:strCache>
                <c:ptCount val="1"/>
                <c:pt idx="0">
                  <c:v>CALA</c:v>
                </c:pt>
              </c:strCache>
            </c:strRef>
          </c:tx>
          <c:spPr>
            <a:solidFill>
              <a:schemeClr val="accent1">
                <a:lumMod val="60000"/>
              </a:schemeClr>
            </a:solidFill>
            <a:ln>
              <a:noFill/>
            </a:ln>
            <a:effectLst/>
          </c:spPr>
          <c:cat>
            <c:numRef>
              <c:f>RUs!$C$8:$O$8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RUs!$C$15:$O$15</c:f>
              <c:numCache>
                <c:formatCode>_(* #,##0_);_(* \(#,##0\);_(* "-"??_);_(@_)</c:formatCode>
                <c:ptCount val="13"/>
              </c:numCache>
            </c:numRef>
          </c:val>
          <c:extLst>
            <c:ext xmlns:c16="http://schemas.microsoft.com/office/drawing/2014/chart" uri="{C3380CC4-5D6E-409C-BE32-E72D297353CC}">
              <c16:uniqueId val="{00000006-1E91-4213-A2D8-7FF4F8340104}"/>
            </c:ext>
          </c:extLst>
        </c:ser>
        <c:dLbls>
          <c:showLegendKey val="0"/>
          <c:showVal val="0"/>
          <c:showCatName val="0"/>
          <c:showSerName val="0"/>
          <c:showPercent val="0"/>
          <c:showBubbleSize val="0"/>
        </c:dLbls>
        <c:axId val="75577488"/>
        <c:axId val="75581232"/>
      </c:areaChart>
      <c:catAx>
        <c:axId val="75577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81232"/>
        <c:crosses val="autoZero"/>
        <c:auto val="1"/>
        <c:lblAlgn val="ctr"/>
        <c:lblOffset val="100"/>
        <c:noMultiLvlLbl val="0"/>
      </c:catAx>
      <c:valAx>
        <c:axId val="75581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77488"/>
        <c:crosses val="autoZero"/>
        <c:crossBetween val="midCat"/>
      </c:valAx>
      <c:spPr>
        <a:noFill/>
        <a:ln>
          <a:noFill/>
        </a:ln>
        <a:effectLst/>
      </c:spPr>
    </c:plotArea>
    <c:legend>
      <c:legendPos val="b"/>
      <c:legendEntry>
        <c:idx val="1"/>
        <c:delete val="1"/>
      </c:legendEntry>
      <c:legendEntry>
        <c:idx val="3"/>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2022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cat>
            <c:strRef>
              <c:f>'5GC Market Shares'!$T$23:$T$31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Shares'!$X$23:$X$31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cat>
            <c:strRef>
              <c:f>'5GC Market Shares'!$T$23:$T$31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Shares'!$W$23:$W$31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Shares'!$I$23:$R$23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Shares'!$I$24:$R$24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Shares'!$I$25:$R$25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Shares'!$I$26:$R$26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Shares'!$I$27:$R$27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Shares'!$I$28:$R$28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Shares'!$I$29:$R$29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Shares'!$I$30:$R$30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21-12B0-48CB-8A38-DBD778737309}"/>
            </c:ext>
          </c:extLst>
        </c:ser>
        <c:ser>
          <c:idx val="8"/>
          <c:order val="8"/>
          <c:tx>
            <c:strRef>
              <c:f>'5GC Market Shares'!$B$31</c:f>
              <c:strCache>
                <c:ptCount val="1"/>
                <c:pt idx="0">
                  <c:v>Other</c:v>
                </c:pt>
              </c:strCache>
            </c:strRef>
          </c:tx>
          <c:cat>
            <c:strRef>
              <c:f>'5GC Market Shares'!$I$22:$R$22</c:f>
              <c:strCache>
                <c:ptCount val="10"/>
                <c:pt idx="0">
                  <c:v>3Q20</c:v>
                </c:pt>
                <c:pt idx="1">
                  <c:v>4Q20</c:v>
                </c:pt>
                <c:pt idx="2">
                  <c:v>1Q21</c:v>
                </c:pt>
                <c:pt idx="3">
                  <c:v>2Q21</c:v>
                </c:pt>
                <c:pt idx="4">
                  <c:v>3Q21</c:v>
                </c:pt>
                <c:pt idx="5">
                  <c:v>4Q21</c:v>
                </c:pt>
                <c:pt idx="6">
                  <c:v>1Q22</c:v>
                </c:pt>
                <c:pt idx="7">
                  <c:v>2Q22</c:v>
                </c:pt>
                <c:pt idx="8">
                  <c:v>3Q22</c:v>
                </c:pt>
                <c:pt idx="9">
                  <c:v>4Q22</c:v>
                </c:pt>
              </c:strCache>
            </c:strRef>
          </c:cat>
          <c:val>
            <c:numRef>
              <c:f>'5GC Market Shares'!$I$31:$R$31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A3D-43C1-BE03-CBB07664361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200"/>
              <a:t>Global Wireless Infrastructure Sales Market Shares 4Q22</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5.6650467372091666E-2"/>
                  <c:y val="-3.522772101167601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8.7083324024785802E-2"/>
                      <c:h val="0.11229806550331539"/>
                    </c:manualLayout>
                  </c15:layout>
                </c:ext>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Summary!$R$17:$R$26</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Summary!$S$17:$S$26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Summary!$R$17:$R$26</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Summary!$T$17:$T$26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Shares'!$C$23:$R$23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Shares'!$C$24:$R$24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Shares'!$C$25:$R$25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Shares'!$C$26:$R$26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Shares'!$C$27:$R$27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Shares'!$C$28:$R$28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Shares'!$C$29:$R$29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Shares'!$C$22:$R$22</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Shares'!$C$30:$R$30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17F2-485C-B4C0-DDE06D98944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2022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cat>
            <c:strRef>
              <c:f>'EPC vEPC Market Shares'!$T$23:$T$30</c:f>
              <c:strCache>
                <c:ptCount val="8"/>
                <c:pt idx="0">
                  <c:v>Cisco</c:v>
                </c:pt>
                <c:pt idx="1">
                  <c:v>Ericsson</c:v>
                </c:pt>
                <c:pt idx="2">
                  <c:v>Huawei</c:v>
                </c:pt>
                <c:pt idx="3">
                  <c:v>Mavenir</c:v>
                </c:pt>
                <c:pt idx="4">
                  <c:v>Nokia</c:v>
                </c:pt>
                <c:pt idx="5">
                  <c:v>Samsung</c:v>
                </c:pt>
                <c:pt idx="6">
                  <c:v>ZTE</c:v>
                </c:pt>
                <c:pt idx="7">
                  <c:v>Other</c:v>
                </c:pt>
              </c:strCache>
            </c:strRef>
          </c:cat>
          <c:val>
            <c:numRef>
              <c:f>'EPC vEPC Market Shares'!$X$23:$X$30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Shares'!$B$70</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Shares'!$C$70:$R$70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Shares'!$B$71</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Shares'!$C$71:$R$71</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Shares'!$B$72</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Shares'!$C$72:$R$72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Shares'!$B$73</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Shares'!$C$73:$R$73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Shares'!$B$74</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Shares'!$C$74:$R$74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Shares'!$B$75</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Shares'!$C$75:$R$75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Shares'!$B$76</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Shares'!$C$76:$R$76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Shares'!$B$77</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Shares'!$C$69:$R$69</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'EPC vEPC Market Shares'!$C$77:$R$77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2022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cat>
            <c:strRef>
              <c:f>'EPC vEPC Market Shares'!$T$70:$T$77</c:f>
              <c:strCache>
                <c:ptCount val="8"/>
                <c:pt idx="0">
                  <c:v>Cisco</c:v>
                </c:pt>
                <c:pt idx="1">
                  <c:v>Ericsson</c:v>
                </c:pt>
                <c:pt idx="2">
                  <c:v>Huawei</c:v>
                </c:pt>
                <c:pt idx="3">
                  <c:v>Mavenir</c:v>
                </c:pt>
                <c:pt idx="4">
                  <c:v>Nokia</c:v>
                </c:pt>
                <c:pt idx="5">
                  <c:v>Samsung</c:v>
                </c:pt>
                <c:pt idx="6">
                  <c:v>ZTE</c:v>
                </c:pt>
                <c:pt idx="7">
                  <c:v>Other</c:v>
                </c:pt>
              </c:strCache>
            </c:strRef>
          </c:cat>
          <c:val>
            <c:numRef>
              <c:f>'EPC vEPC Market Shares'!$X$70:$X$77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cat>
            <c:strRef>
              <c:f>'EPC vEPC Market Shares'!$T$23:$T$30</c:f>
              <c:strCache>
                <c:ptCount val="8"/>
                <c:pt idx="0">
                  <c:v>Cisco</c:v>
                </c:pt>
                <c:pt idx="1">
                  <c:v>Ericsson</c:v>
                </c:pt>
                <c:pt idx="2">
                  <c:v>Huawei</c:v>
                </c:pt>
                <c:pt idx="3">
                  <c:v>Mavenir</c:v>
                </c:pt>
                <c:pt idx="4">
                  <c:v>Nokia</c:v>
                </c:pt>
                <c:pt idx="5">
                  <c:v>Samsung</c:v>
                </c:pt>
                <c:pt idx="6">
                  <c:v>ZTE</c:v>
                </c:pt>
                <c:pt idx="7">
                  <c:v>Other</c:v>
                </c:pt>
              </c:strCache>
            </c:strRef>
          </c:cat>
          <c:val>
            <c:numRef>
              <c:f>'EPC vEPC Market Shares'!$W$23:$W$30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cat>
            <c:strRef>
              <c:f>'EPC vEPC Market Shares'!$T$70:$T$77</c:f>
              <c:strCache>
                <c:ptCount val="8"/>
                <c:pt idx="0">
                  <c:v>Cisco</c:v>
                </c:pt>
                <c:pt idx="1">
                  <c:v>Ericsson</c:v>
                </c:pt>
                <c:pt idx="2">
                  <c:v>Huawei</c:v>
                </c:pt>
                <c:pt idx="3">
                  <c:v>Mavenir</c:v>
                </c:pt>
                <c:pt idx="4">
                  <c:v>Nokia</c:v>
                </c:pt>
                <c:pt idx="5">
                  <c:v>Samsung</c:v>
                </c:pt>
                <c:pt idx="6">
                  <c:v>ZTE</c:v>
                </c:pt>
                <c:pt idx="7">
                  <c:v>Other</c:v>
                </c:pt>
              </c:strCache>
            </c:strRef>
          </c:cat>
          <c:val>
            <c:numRef>
              <c:f>'EPC vEPC Market Shares'!$W$70:$W$77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Shares'!$C$22:$R$22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Shares'!$C$23:$R$23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Shares'!$C$24:$R$24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Shares'!$C$25:$R$25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Shares'!$C$26:$R$26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Shares'!$C$27:$R$27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Shares'!$C$28:$R$28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Shares'!$C$21:$R$21</c:f>
              <c:strCache>
                <c:ptCount val="16"/>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pt idx="14">
                  <c:v>3Q22</c:v>
                </c:pt>
                <c:pt idx="15">
                  <c:v>4Q22</c:v>
                </c:pt>
              </c:strCache>
            </c:strRef>
          </c:cat>
          <c:val>
            <c:numRef>
              <c:f>'2G 3G Market Shares'!$C$29:$R$29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Shares'!$W$21</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Shares'!$T$22:$T$29</c:f>
              <c:strCache>
                <c:ptCount val="8"/>
                <c:pt idx="0">
                  <c:v>Ericsson</c:v>
                </c:pt>
                <c:pt idx="1">
                  <c:v>Fujitsu</c:v>
                </c:pt>
                <c:pt idx="2">
                  <c:v>HPE</c:v>
                </c:pt>
                <c:pt idx="3">
                  <c:v>Huawei</c:v>
                </c:pt>
                <c:pt idx="4">
                  <c:v>Nokia</c:v>
                </c:pt>
                <c:pt idx="5">
                  <c:v>Samsung</c:v>
                </c:pt>
                <c:pt idx="6">
                  <c:v>ZTE</c:v>
                </c:pt>
                <c:pt idx="7">
                  <c:v>Other</c:v>
                </c:pt>
              </c:strCache>
            </c:strRef>
          </c:cat>
          <c:val>
            <c:numRef>
              <c:f>'2G 3G Market Shares'!$W$22:$W$29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Shares'!$V$21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'2G 3G Market Shares'!$T$22:$T$29</c:f>
              <c:strCache>
                <c:ptCount val="8"/>
                <c:pt idx="0">
                  <c:v>Ericsson</c:v>
                </c:pt>
                <c:pt idx="1">
                  <c:v>Fujitsu</c:v>
                </c:pt>
                <c:pt idx="2">
                  <c:v>HPE</c:v>
                </c:pt>
                <c:pt idx="3">
                  <c:v>Huawei</c:v>
                </c:pt>
                <c:pt idx="4">
                  <c:v>Nokia</c:v>
                </c:pt>
                <c:pt idx="5">
                  <c:v>Samsung</c:v>
                </c:pt>
                <c:pt idx="6">
                  <c:v>ZTE</c:v>
                </c:pt>
                <c:pt idx="7">
                  <c:v>Other</c:v>
                </c:pt>
              </c:strCache>
            </c:strRef>
          </c:cat>
          <c:val>
            <c:numRef>
              <c:f>'2G 3G Market Shares'!$V$22:$V$29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Summary!$B$122</c:f>
              <c:strCache>
                <c:ptCount val="1"/>
                <c:pt idx="0">
                  <c:v>5G</c:v>
                </c:pt>
              </c:strCache>
            </c:strRef>
          </c:tx>
          <c:spPr>
            <a:solidFill>
              <a:schemeClr val="accent1"/>
            </a:solidFill>
            <a:ln>
              <a:noFill/>
            </a:ln>
            <a:effectLst/>
          </c:spPr>
          <c:invertIfNegative val="0"/>
          <c:cat>
            <c:numRef>
              <c:f>Summary!$C$121:$O$121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Summary!$C$122:$O$122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D42-488C-9C61-316B00478E2B}"/>
            </c:ext>
          </c:extLst>
        </c:ser>
        <c:ser>
          <c:idx val="1"/>
          <c:order val="1"/>
          <c:tx>
            <c:strRef>
              <c:f>Summary!$B$123</c:f>
              <c:strCache>
                <c:ptCount val="1"/>
                <c:pt idx="0">
                  <c:v>4G</c:v>
                </c:pt>
              </c:strCache>
            </c:strRef>
          </c:tx>
          <c:spPr>
            <a:solidFill>
              <a:schemeClr val="accent2"/>
            </a:solidFill>
            <a:ln>
              <a:noFill/>
            </a:ln>
            <a:effectLst/>
          </c:spPr>
          <c:invertIfNegative val="0"/>
          <c:cat>
            <c:numRef>
              <c:f>Summary!$C$121:$O$121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Summary!$C$123:$O$123</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9D42-488C-9C61-316B00478E2B}"/>
            </c:ext>
          </c:extLst>
        </c:ser>
        <c:ser>
          <c:idx val="2"/>
          <c:order val="2"/>
          <c:tx>
            <c:strRef>
              <c:f>Summary!$B$124</c:f>
              <c:strCache>
                <c:ptCount val="1"/>
                <c:pt idx="0">
                  <c:v>2G/3G</c:v>
                </c:pt>
              </c:strCache>
            </c:strRef>
          </c:tx>
          <c:spPr>
            <a:solidFill>
              <a:schemeClr val="accent3"/>
            </a:solidFill>
            <a:ln>
              <a:noFill/>
            </a:ln>
            <a:effectLst/>
          </c:spPr>
          <c:invertIfNegative val="0"/>
          <c:cat>
            <c:numRef>
              <c:f>Summary!$C$121:$O$121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Summary!$C$124:$O$124</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Summary!$R$122</c:f>
              <c:strCache>
                <c:ptCount val="1"/>
                <c:pt idx="0">
                  <c:v>5G</c:v>
                </c:pt>
              </c:strCache>
            </c:strRef>
          </c:tx>
          <c:spPr>
            <a:solidFill>
              <a:schemeClr val="accent1"/>
            </a:solidFill>
            <a:ln>
              <a:noFill/>
            </a:ln>
            <a:effectLst/>
          </c:spPr>
          <c:invertIfNegative val="0"/>
          <c:cat>
            <c:numRef>
              <c:f>Summary!$S$121:$AE$121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Summary!$S$122:$AE$122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946-43F7-A3D4-DB878EF88208}"/>
            </c:ext>
          </c:extLst>
        </c:ser>
        <c:ser>
          <c:idx val="1"/>
          <c:order val="1"/>
          <c:tx>
            <c:strRef>
              <c:f>Summary!$R$123</c:f>
              <c:strCache>
                <c:ptCount val="1"/>
                <c:pt idx="0">
                  <c:v>4G</c:v>
                </c:pt>
              </c:strCache>
            </c:strRef>
          </c:tx>
          <c:spPr>
            <a:solidFill>
              <a:schemeClr val="accent2"/>
            </a:solidFill>
            <a:ln>
              <a:noFill/>
            </a:ln>
            <a:effectLst/>
          </c:spPr>
          <c:invertIfNegative val="0"/>
          <c:cat>
            <c:numRef>
              <c:f>Summary!$S$121:$AE$121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Summary!$S$123:$AE$123</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946-43F7-A3D4-DB878EF88208}"/>
            </c:ext>
          </c:extLst>
        </c:ser>
        <c:ser>
          <c:idx val="2"/>
          <c:order val="2"/>
          <c:tx>
            <c:strRef>
              <c:f>Summary!$R$124</c:f>
              <c:strCache>
                <c:ptCount val="1"/>
                <c:pt idx="0">
                  <c:v>2G/3G</c:v>
                </c:pt>
              </c:strCache>
            </c:strRef>
          </c:tx>
          <c:spPr>
            <a:solidFill>
              <a:schemeClr val="accent3"/>
            </a:solidFill>
            <a:ln>
              <a:noFill/>
            </a:ln>
            <a:effectLst/>
          </c:spPr>
          <c:invertIfNegative val="0"/>
          <c:cat>
            <c:numRef>
              <c:f>Summary!$S$121:$AE$121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Summary!$S$124:$AE$124</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Summary!$B$152</c:f>
              <c:strCache>
                <c:ptCount val="1"/>
                <c:pt idx="0">
                  <c:v>5G</c:v>
                </c:pt>
              </c:strCache>
            </c:strRef>
          </c:tx>
          <c:spPr>
            <a:solidFill>
              <a:schemeClr val="accent1"/>
            </a:solidFill>
            <a:ln>
              <a:noFill/>
            </a:ln>
            <a:effectLst/>
          </c:spPr>
          <c:invertIfNegative val="0"/>
          <c:cat>
            <c:numRef>
              <c:f>Summary!$C$151:$O$151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Summary!$C$152:$O$152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2D6-44C0-AB85-36A7052BD13A}"/>
            </c:ext>
          </c:extLst>
        </c:ser>
        <c:ser>
          <c:idx val="1"/>
          <c:order val="1"/>
          <c:tx>
            <c:strRef>
              <c:f>Summary!$B$153</c:f>
              <c:strCache>
                <c:ptCount val="1"/>
                <c:pt idx="0">
                  <c:v>4G</c:v>
                </c:pt>
              </c:strCache>
            </c:strRef>
          </c:tx>
          <c:spPr>
            <a:solidFill>
              <a:schemeClr val="accent2"/>
            </a:solidFill>
            <a:ln>
              <a:noFill/>
            </a:ln>
            <a:effectLst/>
          </c:spPr>
          <c:invertIfNegative val="0"/>
          <c:cat>
            <c:numRef>
              <c:f>Summary!$C$151:$O$151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Summary!$C$153:$O$153</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02D6-44C0-AB85-36A7052BD13A}"/>
            </c:ext>
          </c:extLst>
        </c:ser>
        <c:ser>
          <c:idx val="2"/>
          <c:order val="2"/>
          <c:tx>
            <c:strRef>
              <c:f>Summary!$B$154</c:f>
              <c:strCache>
                <c:ptCount val="1"/>
                <c:pt idx="0">
                  <c:v>2G/3G</c:v>
                </c:pt>
              </c:strCache>
            </c:strRef>
          </c:tx>
          <c:spPr>
            <a:solidFill>
              <a:schemeClr val="accent3"/>
            </a:solidFill>
            <a:ln>
              <a:noFill/>
            </a:ln>
            <a:effectLst/>
          </c:spPr>
          <c:invertIfNegative val="0"/>
          <c:cat>
            <c:numRef>
              <c:f>Summary!$C$151:$O$151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Summary!$C$154:$O$154</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Summary!$R$152</c:f>
              <c:strCache>
                <c:ptCount val="1"/>
                <c:pt idx="0">
                  <c:v>5G</c:v>
                </c:pt>
              </c:strCache>
            </c:strRef>
          </c:tx>
          <c:spPr>
            <a:solidFill>
              <a:schemeClr val="accent1"/>
            </a:solidFill>
            <a:ln>
              <a:noFill/>
            </a:ln>
            <a:effectLst/>
          </c:spPr>
          <c:invertIfNegative val="0"/>
          <c:cat>
            <c:numRef>
              <c:f>Summary!$S$151:$AE$151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Summary!$S$152:$AE$152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549-41C6-B470-AA379FE03A5D}"/>
            </c:ext>
          </c:extLst>
        </c:ser>
        <c:ser>
          <c:idx val="1"/>
          <c:order val="1"/>
          <c:tx>
            <c:strRef>
              <c:f>Summary!$R$153</c:f>
              <c:strCache>
                <c:ptCount val="1"/>
                <c:pt idx="0">
                  <c:v>4G</c:v>
                </c:pt>
              </c:strCache>
            </c:strRef>
          </c:tx>
          <c:spPr>
            <a:solidFill>
              <a:schemeClr val="accent2"/>
            </a:solidFill>
            <a:ln>
              <a:noFill/>
            </a:ln>
            <a:effectLst/>
          </c:spPr>
          <c:invertIfNegative val="0"/>
          <c:cat>
            <c:numRef>
              <c:f>Summary!$S$151:$AE$151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Summary!$S$153:$AE$153</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5549-41C6-B470-AA379FE03A5D}"/>
            </c:ext>
          </c:extLst>
        </c:ser>
        <c:ser>
          <c:idx val="2"/>
          <c:order val="2"/>
          <c:tx>
            <c:strRef>
              <c:f>Summary!$R$154</c:f>
              <c:strCache>
                <c:ptCount val="1"/>
                <c:pt idx="0">
                  <c:v>2G/3G</c:v>
                </c:pt>
              </c:strCache>
            </c:strRef>
          </c:tx>
          <c:spPr>
            <a:solidFill>
              <a:schemeClr val="accent3"/>
            </a:solidFill>
            <a:ln>
              <a:noFill/>
            </a:ln>
            <a:effectLst/>
          </c:spPr>
          <c:invertIfNegative val="0"/>
          <c:cat>
            <c:numRef>
              <c:f>Summary!$S$151:$AE$151</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Summary!$S$154:$AE$154</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Summary!$B$38</c:f>
              <c:strCache>
                <c:ptCount val="1"/>
                <c:pt idx="0">
                  <c:v>LTE (3.5+G)</c:v>
                </c:pt>
              </c:strCache>
            </c:strRef>
          </c:tx>
          <c:spPr>
            <a:solidFill>
              <a:schemeClr val="accent1"/>
            </a:solidFill>
            <a:ln>
              <a:noFill/>
            </a:ln>
            <a:effectLst/>
          </c:spPr>
          <c:invertIfNegative val="0"/>
          <c:cat>
            <c:numRef>
              <c:f>Summary!$E$37:$P$37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Summary!$E$38:$P$38</c:f>
              <c:numCache>
                <c:formatCode>General</c:formatCode>
                <c:ptCount val="12"/>
              </c:numCache>
            </c:numRef>
          </c:val>
          <c:extLst>
            <c:ext xmlns:c16="http://schemas.microsoft.com/office/drawing/2014/chart" uri="{C3380CC4-5D6E-409C-BE32-E72D297353CC}">
              <c16:uniqueId val="{00000000-F067-44C4-9D16-67C0FE44FD30}"/>
            </c:ext>
          </c:extLst>
        </c:ser>
        <c:ser>
          <c:idx val="1"/>
          <c:order val="1"/>
          <c:tx>
            <c:strRef>
              <c:f>Summary!$B$39</c:f>
              <c:strCache>
                <c:ptCount val="1"/>
                <c:pt idx="0">
                  <c:v>VoLTE</c:v>
                </c:pt>
              </c:strCache>
            </c:strRef>
          </c:tx>
          <c:spPr>
            <a:solidFill>
              <a:schemeClr val="accent2"/>
            </a:solidFill>
            <a:ln>
              <a:noFill/>
            </a:ln>
            <a:effectLst/>
          </c:spPr>
          <c:invertIfNegative val="0"/>
          <c:cat>
            <c:numRef>
              <c:f>Summary!$E$37:$P$37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Summary!$E$39:$P$39</c:f>
              <c:numCache>
                <c:formatCode>General</c:formatCode>
                <c:ptCount val="12"/>
              </c:numCache>
            </c:numRef>
          </c:val>
          <c:extLst>
            <c:ext xmlns:c16="http://schemas.microsoft.com/office/drawing/2014/chart" uri="{C3380CC4-5D6E-409C-BE32-E72D297353CC}">
              <c16:uniqueId val="{00000001-F067-44C4-9D16-67C0FE44FD30}"/>
            </c:ext>
          </c:extLst>
        </c:ser>
        <c:ser>
          <c:idx val="2"/>
          <c:order val="2"/>
          <c:tx>
            <c:strRef>
              <c:f>Summary!$B$40</c:f>
              <c:strCache>
                <c:ptCount val="1"/>
                <c:pt idx="0">
                  <c:v>LTE-A (4G)</c:v>
                </c:pt>
              </c:strCache>
            </c:strRef>
          </c:tx>
          <c:spPr>
            <a:solidFill>
              <a:schemeClr val="accent3"/>
            </a:solidFill>
            <a:ln>
              <a:noFill/>
            </a:ln>
            <a:effectLst/>
          </c:spPr>
          <c:invertIfNegative val="0"/>
          <c:cat>
            <c:numRef>
              <c:f>Summary!$E$37:$P$37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Summary!$E$40:$P$40</c:f>
              <c:numCache>
                <c:formatCode>General</c:formatCode>
                <c:ptCount val="12"/>
              </c:numCache>
            </c:numRef>
          </c:val>
          <c:extLst>
            <c:ext xmlns:c16="http://schemas.microsoft.com/office/drawing/2014/chart" uri="{C3380CC4-5D6E-409C-BE32-E72D297353CC}">
              <c16:uniqueId val="{00000002-F067-44C4-9D16-67C0FE44FD30}"/>
            </c:ext>
          </c:extLst>
        </c:ser>
        <c:ser>
          <c:idx val="3"/>
          <c:order val="3"/>
          <c:tx>
            <c:strRef>
              <c:f>Summary!$B$41</c:f>
              <c:strCache>
                <c:ptCount val="1"/>
                <c:pt idx="0">
                  <c:v>5G</c:v>
                </c:pt>
              </c:strCache>
            </c:strRef>
          </c:tx>
          <c:spPr>
            <a:solidFill>
              <a:schemeClr val="accent4"/>
            </a:solidFill>
            <a:ln>
              <a:noFill/>
            </a:ln>
            <a:effectLst/>
          </c:spPr>
          <c:invertIfNegative val="0"/>
          <c:cat>
            <c:numRef>
              <c:f>Summary!$E$37:$P$37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Summary!$E$41:$P$41</c:f>
              <c:numCache>
                <c:formatCode>General</c:formatCode>
                <c:ptCount val="12"/>
              </c:numCache>
            </c:numRef>
          </c:val>
          <c:extLst>
            <c:ext xmlns:c16="http://schemas.microsoft.com/office/drawing/2014/chart" uri="{C3380CC4-5D6E-409C-BE32-E72D297353CC}">
              <c16:uniqueId val="{00000001-9999-4EA7-B7EC-89444484F3D9}"/>
            </c:ext>
          </c:extLst>
        </c:ser>
        <c:ser>
          <c:idx val="4"/>
          <c:order val="4"/>
          <c:tx>
            <c:strRef>
              <c:f>Summary!$B$42</c:f>
              <c:strCache>
                <c:ptCount val="1"/>
                <c:pt idx="0">
                  <c:v>5G SA</c:v>
                </c:pt>
              </c:strCache>
            </c:strRef>
          </c:tx>
          <c:spPr>
            <a:solidFill>
              <a:schemeClr val="accent5"/>
            </a:solidFill>
            <a:ln>
              <a:noFill/>
            </a:ln>
            <a:effectLst/>
          </c:spPr>
          <c:invertIfNegative val="0"/>
          <c:cat>
            <c:numRef>
              <c:f>Summary!$E$37:$P$37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Summary!$E$42:$P$42</c:f>
              <c:numCache>
                <c:formatCode>General</c:formatCode>
                <c:ptCount val="12"/>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Summary!$B$80</c:f>
              <c:strCache>
                <c:ptCount val="1"/>
                <c:pt idx="0">
                  <c:v>5G RAN</c:v>
                </c:pt>
              </c:strCache>
            </c:strRef>
          </c:tx>
          <c:spPr>
            <a:solidFill>
              <a:schemeClr val="accent1"/>
            </a:solidFill>
            <a:ln>
              <a:noFill/>
            </a:ln>
            <a:effectLst/>
          </c:spPr>
          <c:invertIfNegative val="0"/>
          <c:cat>
            <c:numRef>
              <c:f>Summary!$C$79:$O$79</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Summary!$C$80:$O$80</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2AD-44E2-915F-DC3A3D125120}"/>
            </c:ext>
          </c:extLst>
        </c:ser>
        <c:ser>
          <c:idx val="1"/>
          <c:order val="1"/>
          <c:tx>
            <c:strRef>
              <c:f>Summary!$B$81</c:f>
              <c:strCache>
                <c:ptCount val="1"/>
                <c:pt idx="0">
                  <c:v>4G RAN</c:v>
                </c:pt>
              </c:strCache>
            </c:strRef>
          </c:tx>
          <c:spPr>
            <a:solidFill>
              <a:schemeClr val="accent2"/>
            </a:solidFill>
            <a:ln>
              <a:noFill/>
            </a:ln>
            <a:effectLst/>
          </c:spPr>
          <c:invertIfNegative val="0"/>
          <c:cat>
            <c:numRef>
              <c:f>Summary!$C$79:$O$79</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Summary!$C$81:$O$81</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2AD-44E2-915F-DC3A3D125120}"/>
            </c:ext>
          </c:extLst>
        </c:ser>
        <c:ser>
          <c:idx val="2"/>
          <c:order val="2"/>
          <c:tx>
            <c:strRef>
              <c:f>Summary!$B$82</c:f>
              <c:strCache>
                <c:ptCount val="1"/>
                <c:pt idx="0">
                  <c:v>2G/3G RAN</c:v>
                </c:pt>
              </c:strCache>
            </c:strRef>
          </c:tx>
          <c:spPr>
            <a:solidFill>
              <a:schemeClr val="accent3"/>
            </a:solidFill>
            <a:ln>
              <a:noFill/>
            </a:ln>
            <a:effectLst/>
          </c:spPr>
          <c:invertIfNegative val="0"/>
          <c:cat>
            <c:numRef>
              <c:f>Summary!$C$79:$O$79</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Summary!$C$82:$O$82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image" Target="../media/image1.png"/><Relationship Id="rId4"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image" Target="../media/image1.png"/><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image" Target="../media/image1.png"/><Relationship Id="rId4"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oneCellAnchor>
    <xdr:from>
      <xdr:col>3</xdr:col>
      <xdr:colOff>1522655</xdr:colOff>
      <xdr:row>0</xdr:row>
      <xdr:rowOff>0</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8828890"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453874</xdr:colOff>
      <xdr:row>47</xdr:row>
      <xdr:rowOff>110378</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712694</xdr:colOff>
      <xdr:row>28</xdr:row>
      <xdr:rowOff>161365</xdr:rowOff>
    </xdr:from>
    <xdr:to>
      <xdr:col>15</xdr:col>
      <xdr:colOff>414394</xdr:colOff>
      <xdr:row>47</xdr:row>
      <xdr:rowOff>111386</xdr:rowOff>
    </xdr:to>
    <xdr:graphicFrame macro="">
      <xdr:nvGraphicFramePr>
        <xdr:cNvPr id="4" name="Chart 3">
          <a:extLst>
            <a:ext uri="{FF2B5EF4-FFF2-40B4-BE49-F238E27FC236}">
              <a16:creationId xmlns:a16="http://schemas.microsoft.com/office/drawing/2014/main" id="{6A60D894-BCD1-4085-91C0-718C22262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10</xdr:col>
      <xdr:colOff>601291</xdr:colOff>
      <xdr:row>0</xdr:row>
      <xdr:rowOff>0</xdr:rowOff>
    </xdr:from>
    <xdr:ext cx="3795496" cy="851447"/>
    <xdr:pic>
      <xdr:nvPicPr>
        <xdr:cNvPr id="2" name="Picture 1">
          <a:extLst>
            <a:ext uri="{FF2B5EF4-FFF2-40B4-BE49-F238E27FC236}">
              <a16:creationId xmlns:a16="http://schemas.microsoft.com/office/drawing/2014/main" id="{5C8832C6-532E-4082-9106-53C816FEBA8A}"/>
            </a:ext>
          </a:extLst>
        </xdr:cNvPr>
        <xdr:cNvPicPr>
          <a:picLocks noChangeAspect="1"/>
        </xdr:cNvPicPr>
      </xdr:nvPicPr>
      <xdr:blipFill>
        <a:blip xmlns:r="http://schemas.openxmlformats.org/officeDocument/2006/relationships" r:embed="rId1"/>
        <a:stretch>
          <a:fillRect/>
        </a:stretch>
      </xdr:blipFill>
      <xdr:spPr>
        <a:xfrm>
          <a:off x="8920538" y="0"/>
          <a:ext cx="3795496" cy="851447"/>
        </a:xfrm>
        <a:prstGeom prst="rect">
          <a:avLst/>
        </a:prstGeom>
      </xdr:spPr>
    </xdr:pic>
    <xdr:clientData/>
  </xdr:oneCellAnchor>
  <xdr:twoCellAnchor editAs="oneCell">
    <xdr:from>
      <xdr:col>1</xdr:col>
      <xdr:colOff>0</xdr:colOff>
      <xdr:row>19</xdr:row>
      <xdr:rowOff>4481</xdr:rowOff>
    </xdr:from>
    <xdr:to>
      <xdr:col>8</xdr:col>
      <xdr:colOff>387836</xdr:colOff>
      <xdr:row>37</xdr:row>
      <xdr:rowOff>102757</xdr:rowOff>
    </xdr:to>
    <xdr:graphicFrame macro="">
      <xdr:nvGraphicFramePr>
        <xdr:cNvPr id="3" name="Chart 2">
          <a:extLst>
            <a:ext uri="{FF2B5EF4-FFF2-40B4-BE49-F238E27FC236}">
              <a16:creationId xmlns:a16="http://schemas.microsoft.com/office/drawing/2014/main" id="{A1A91CAC-E1F9-98A2-3823-FE0E7483A5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20</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5394856" y="7937"/>
          <a:ext cx="3795496" cy="851447"/>
        </a:xfrm>
        <a:prstGeom prst="rect">
          <a:avLst/>
        </a:prstGeom>
      </xdr:spPr>
    </xdr:pic>
    <xdr:clientData/>
  </xdr:oneCellAnchor>
  <xdr:twoCellAnchor editAs="oneCell">
    <xdr:from>
      <xdr:col>18</xdr:col>
      <xdr:colOff>591669</xdr:colOff>
      <xdr:row>32</xdr:row>
      <xdr:rowOff>134471</xdr:rowOff>
    </xdr:from>
    <xdr:to>
      <xdr:col>24</xdr:col>
      <xdr:colOff>339985</xdr:colOff>
      <xdr:row>51</xdr:row>
      <xdr:rowOff>110042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546846</xdr:colOff>
      <xdr:row>32</xdr:row>
      <xdr:rowOff>134471</xdr:rowOff>
    </xdr:from>
    <xdr:to>
      <xdr:col>32</xdr:col>
      <xdr:colOff>537433</xdr:colOff>
      <xdr:row>51</xdr:row>
      <xdr:rowOff>110042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22409</xdr:colOff>
      <xdr:row>32</xdr:row>
      <xdr:rowOff>134471</xdr:rowOff>
    </xdr:from>
    <xdr:to>
      <xdr:col>8</xdr:col>
      <xdr:colOff>622148</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10</xdr:col>
      <xdr:colOff>251669</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561951" y="0"/>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9</xdr:col>
      <xdr:colOff>520608</xdr:colOff>
      <xdr:row>0</xdr:row>
      <xdr:rowOff>0</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041996" y="0"/>
          <a:ext cx="3795496" cy="85144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20</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5376919" y="52761"/>
          <a:ext cx="3795496" cy="851447"/>
        </a:xfrm>
        <a:prstGeom prst="rect">
          <a:avLst/>
        </a:prstGeom>
      </xdr:spPr>
    </xdr:pic>
    <xdr:clientData/>
  </xdr:oneCellAnchor>
  <xdr:twoCellAnchor editAs="oneCell">
    <xdr:from>
      <xdr:col>1</xdr:col>
      <xdr:colOff>0</xdr:colOff>
      <xdr:row>32</xdr:row>
      <xdr:rowOff>146123</xdr:rowOff>
    </xdr:from>
    <xdr:to>
      <xdr:col>8</xdr:col>
      <xdr:colOff>605454</xdr:colOff>
      <xdr:row>51</xdr:row>
      <xdr:rowOff>72164</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591669</xdr:colOff>
      <xdr:row>31</xdr:row>
      <xdr:rowOff>164053</xdr:rowOff>
    </xdr:from>
    <xdr:to>
      <xdr:col>24</xdr:col>
      <xdr:colOff>339985</xdr:colOff>
      <xdr:row>50</xdr:row>
      <xdr:rowOff>118670</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304799</xdr:colOff>
      <xdr:row>79</xdr:row>
      <xdr:rowOff>2689</xdr:rowOff>
    </xdr:from>
    <xdr:to>
      <xdr:col>8</xdr:col>
      <xdr:colOff>605453</xdr:colOff>
      <xdr:row>97</xdr:row>
      <xdr:rowOff>89534</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591669</xdr:colOff>
      <xdr:row>78</xdr:row>
      <xdr:rowOff>164053</xdr:rowOff>
    </xdr:from>
    <xdr:to>
      <xdr:col>24</xdr:col>
      <xdr:colOff>339985</xdr:colOff>
      <xdr:row>97</xdr:row>
      <xdr:rowOff>118669</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24</xdr:col>
      <xdr:colOff>600634</xdr:colOff>
      <xdr:row>31</xdr:row>
      <xdr:rowOff>164053</xdr:rowOff>
    </xdr:from>
    <xdr:to>
      <xdr:col>32</xdr:col>
      <xdr:colOff>536088</xdr:colOff>
      <xdr:row>50</xdr:row>
      <xdr:rowOff>118670</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600634</xdr:colOff>
      <xdr:row>78</xdr:row>
      <xdr:rowOff>164053</xdr:rowOff>
    </xdr:from>
    <xdr:to>
      <xdr:col>32</xdr:col>
      <xdr:colOff>536088</xdr:colOff>
      <xdr:row>97</xdr:row>
      <xdr:rowOff>118669</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20</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5423985" y="0"/>
          <a:ext cx="3795496" cy="851447"/>
        </a:xfrm>
        <a:prstGeom prst="rect">
          <a:avLst/>
        </a:prstGeom>
      </xdr:spPr>
    </xdr:pic>
    <xdr:clientData/>
  </xdr:oneCellAnchor>
  <xdr:twoCellAnchor editAs="oneCell">
    <xdr:from>
      <xdr:col>0</xdr:col>
      <xdr:colOff>294640</xdr:colOff>
      <xdr:row>31</xdr:row>
      <xdr:rowOff>0</xdr:rowOff>
    </xdr:from>
    <xdr:to>
      <xdr:col>8</xdr:col>
      <xdr:colOff>606724</xdr:colOff>
      <xdr:row>49</xdr:row>
      <xdr:rowOff>79226</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591669</xdr:colOff>
      <xdr:row>31</xdr:row>
      <xdr:rowOff>-1</xdr:rowOff>
    </xdr:from>
    <xdr:to>
      <xdr:col>24</xdr:col>
      <xdr:colOff>339985</xdr:colOff>
      <xdr:row>49</xdr:row>
      <xdr:rowOff>147805</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564771</xdr:colOff>
      <xdr:row>31</xdr:row>
      <xdr:rowOff>0</xdr:rowOff>
    </xdr:from>
    <xdr:to>
      <xdr:col>32</xdr:col>
      <xdr:colOff>566788</xdr:colOff>
      <xdr:row>49</xdr:row>
      <xdr:rowOff>147806</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507876"/>
          <a:ext cx="6194612" cy="1475815"/>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16</xdr:col>
      <xdr:colOff>221826</xdr:colOff>
      <xdr:row>54</xdr:row>
      <xdr:rowOff>79187</xdr:rowOff>
    </xdr:from>
    <xdr:to>
      <xdr:col>23</xdr:col>
      <xdr:colOff>689397</xdr:colOff>
      <xdr:row>73</xdr:row>
      <xdr:rowOff>33679</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55878</xdr:colOff>
      <xdr:row>12</xdr:row>
      <xdr:rowOff>70935</xdr:rowOff>
    </xdr:from>
    <xdr:to>
      <xdr:col>27</xdr:col>
      <xdr:colOff>186688</xdr:colOff>
      <xdr:row>31</xdr:row>
      <xdr:rowOff>73053</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291552</xdr:colOff>
      <xdr:row>12</xdr:row>
      <xdr:rowOff>86175</xdr:rowOff>
    </xdr:from>
    <xdr:to>
      <xdr:col>16</xdr:col>
      <xdr:colOff>414742</xdr:colOff>
      <xdr:row>31</xdr:row>
      <xdr:rowOff>71969</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30892</xdr:colOff>
      <xdr:row>126</xdr:row>
      <xdr:rowOff>63731</xdr:rowOff>
    </xdr:from>
    <xdr:to>
      <xdr:col>9</xdr:col>
      <xdr:colOff>15239</xdr:colOff>
      <xdr:row>145</xdr:row>
      <xdr:rowOff>1077</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9312</xdr:colOff>
      <xdr:row>126</xdr:row>
      <xdr:rowOff>63731</xdr:rowOff>
    </xdr:from>
    <xdr:to>
      <xdr:col>25</xdr:col>
      <xdr:colOff>114300</xdr:colOff>
      <xdr:row>145</xdr:row>
      <xdr:rowOff>1077</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30892</xdr:colOff>
      <xdr:row>156</xdr:row>
      <xdr:rowOff>89129</xdr:rowOff>
    </xdr:from>
    <xdr:to>
      <xdr:col>9</xdr:col>
      <xdr:colOff>2240</xdr:colOff>
      <xdr:row>175</xdr:row>
      <xdr:rowOff>34096</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17</xdr:col>
      <xdr:colOff>16932</xdr:colOff>
      <xdr:row>156</xdr:row>
      <xdr:rowOff>89129</xdr:rowOff>
    </xdr:from>
    <xdr:to>
      <xdr:col>25</xdr:col>
      <xdr:colOff>30480</xdr:colOff>
      <xdr:row>175</xdr:row>
      <xdr:rowOff>34096</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16</xdr:col>
      <xdr:colOff>307130</xdr:colOff>
      <xdr:row>33</xdr:row>
      <xdr:rowOff>73026</xdr:rowOff>
    </xdr:from>
    <xdr:to>
      <xdr:col>23</xdr:col>
      <xdr:colOff>759038</xdr:colOff>
      <xdr:row>52</xdr:row>
      <xdr:rowOff>636</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16</xdr:col>
      <xdr:colOff>221826</xdr:colOff>
      <xdr:row>75</xdr:row>
      <xdr:rowOff>121520</xdr:rowOff>
    </xdr:from>
    <xdr:to>
      <xdr:col>23</xdr:col>
      <xdr:colOff>689397</xdr:colOff>
      <xdr:row>94</xdr:row>
      <xdr:rowOff>72203</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16</xdr:col>
      <xdr:colOff>259926</xdr:colOff>
      <xdr:row>96</xdr:row>
      <xdr:rowOff>104586</xdr:rowOff>
    </xdr:from>
    <xdr:ext cx="6080760" cy="3154681"/>
    <xdr:graphicFrame macro="">
      <xdr:nvGraphicFramePr>
        <xdr:cNvPr id="14" name="Chart 13">
          <a:extLst>
            <a:ext uri="{FF2B5EF4-FFF2-40B4-BE49-F238E27FC236}">
              <a16:creationId xmlns:a16="http://schemas.microsoft.com/office/drawing/2014/main" id="{1C2FFB43-85FE-494F-900B-2A7F9D00F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19</xdr:col>
      <xdr:colOff>396646</xdr:colOff>
      <xdr:row>0</xdr:row>
      <xdr:rowOff>0</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5594313" y="0"/>
          <a:ext cx="3795496" cy="851447"/>
        </a:xfrm>
        <a:prstGeom prst="rect">
          <a:avLst/>
        </a:prstGeom>
      </xdr:spPr>
    </xdr:pic>
    <xdr:clientData/>
  </xdr:oneCellAnchor>
  <xdr:twoCellAnchor editAs="oneCell">
    <xdr:from>
      <xdr:col>1</xdr:col>
      <xdr:colOff>0</xdr:colOff>
      <xdr:row>34</xdr:row>
      <xdr:rowOff>164053</xdr:rowOff>
    </xdr:from>
    <xdr:to>
      <xdr:col>7</xdr:col>
      <xdr:colOff>644313</xdr:colOff>
      <xdr:row>53</xdr:row>
      <xdr:rowOff>80570</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0</xdr:colOff>
      <xdr:row>34</xdr:row>
      <xdr:rowOff>164053</xdr:rowOff>
    </xdr:from>
    <xdr:to>
      <xdr:col>24</xdr:col>
      <xdr:colOff>339987</xdr:colOff>
      <xdr:row>53</xdr:row>
      <xdr:rowOff>118670</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83</xdr:row>
      <xdr:rowOff>0</xdr:rowOff>
    </xdr:from>
    <xdr:to>
      <xdr:col>7</xdr:col>
      <xdr:colOff>644313</xdr:colOff>
      <xdr:row>101</xdr:row>
      <xdr:rowOff>79226</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24</xdr:col>
      <xdr:colOff>304801</xdr:colOff>
      <xdr:row>34</xdr:row>
      <xdr:rowOff>164053</xdr:rowOff>
    </xdr:from>
    <xdr:to>
      <xdr:col>31</xdr:col>
      <xdr:colOff>232634</xdr:colOff>
      <xdr:row>53</xdr:row>
      <xdr:rowOff>118670</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20</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5479714" y="0"/>
          <a:ext cx="3795496" cy="851447"/>
        </a:xfrm>
        <a:prstGeom prst="rect">
          <a:avLst/>
        </a:prstGeom>
      </xdr:spPr>
    </xdr:pic>
    <xdr:clientData/>
  </xdr:oneCellAnchor>
  <xdr:twoCellAnchor editAs="oneCell">
    <xdr:from>
      <xdr:col>1</xdr:col>
      <xdr:colOff>0</xdr:colOff>
      <xdr:row>30</xdr:row>
      <xdr:rowOff>116542</xdr:rowOff>
    </xdr:from>
    <xdr:to>
      <xdr:col>8</xdr:col>
      <xdr:colOff>605454</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692258</xdr:colOff>
      <xdr:row>30</xdr:row>
      <xdr:rowOff>98614</xdr:rowOff>
    </xdr:from>
    <xdr:to>
      <xdr:col>33</xdr:col>
      <xdr:colOff>110222</xdr:colOff>
      <xdr:row>49</xdr:row>
      <xdr:rowOff>72280</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8</xdr:col>
      <xdr:colOff>605452</xdr:colOff>
      <xdr:row>95</xdr:row>
      <xdr:rowOff>79225</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19</xdr:col>
      <xdr:colOff>1979</xdr:colOff>
      <xdr:row>77</xdr:row>
      <xdr:rowOff>0</xdr:rowOff>
    </xdr:from>
    <xdr:to>
      <xdr:col>24</xdr:col>
      <xdr:colOff>338602</xdr:colOff>
      <xdr:row>95</xdr:row>
      <xdr:rowOff>147805</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19</xdr:col>
      <xdr:colOff>47526</xdr:colOff>
      <xdr:row>30</xdr:row>
      <xdr:rowOff>98614</xdr:rowOff>
    </xdr:from>
    <xdr:to>
      <xdr:col>24</xdr:col>
      <xdr:colOff>377988</xdr:colOff>
      <xdr:row>49</xdr:row>
      <xdr:rowOff>72280</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531621</xdr:colOff>
      <xdr:row>77</xdr:row>
      <xdr:rowOff>0</xdr:rowOff>
    </xdr:from>
    <xdr:to>
      <xdr:col>32</xdr:col>
      <xdr:colOff>529828</xdr:colOff>
      <xdr:row>95</xdr:row>
      <xdr:rowOff>147805</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20</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5459843" y="34831"/>
          <a:ext cx="3795496" cy="851447"/>
        </a:xfrm>
        <a:prstGeom prst="rect">
          <a:avLst/>
        </a:prstGeom>
      </xdr:spPr>
    </xdr:pic>
    <xdr:clientData/>
  </xdr:oneCellAnchor>
  <xdr:twoCellAnchor editAs="oneCell">
    <xdr:from>
      <xdr:col>0</xdr:col>
      <xdr:colOff>304798</xdr:colOff>
      <xdr:row>33</xdr:row>
      <xdr:rowOff>283</xdr:rowOff>
    </xdr:from>
    <xdr:to>
      <xdr:col>8</xdr:col>
      <xdr:colOff>605452</xdr:colOff>
      <xdr:row>51</xdr:row>
      <xdr:rowOff>79508</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3058</xdr:colOff>
      <xdr:row>33</xdr:row>
      <xdr:rowOff>283</xdr:rowOff>
    </xdr:from>
    <xdr:to>
      <xdr:col>24</xdr:col>
      <xdr:colOff>339233</xdr:colOff>
      <xdr:row>51</xdr:row>
      <xdr:rowOff>148088</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530777</xdr:colOff>
      <xdr:row>33</xdr:row>
      <xdr:rowOff>283</xdr:rowOff>
    </xdr:from>
    <xdr:to>
      <xdr:col>32</xdr:col>
      <xdr:colOff>528984</xdr:colOff>
      <xdr:row>51</xdr:row>
      <xdr:rowOff>148088</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5"/>
  <sheetViews>
    <sheetView showGridLines="0" tabSelected="1" zoomScale="85" zoomScaleNormal="85" zoomScalePageLayoutView="80" workbookViewId="0"/>
  </sheetViews>
  <sheetFormatPr defaultColWidth="9.33203125" defaultRowHeight="13.2"/>
  <cols>
    <col min="1" max="1" width="4.44140625" style="1" customWidth="1"/>
    <col min="2" max="2" width="58.44140625" style="1" customWidth="1"/>
    <col min="3" max="4" width="43.6640625" style="1" customWidth="1"/>
    <col min="5" max="16384" width="9.3320312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3" t="s">
        <v>256</v>
      </c>
      <c r="C2" s="13"/>
      <c r="D2" s="2"/>
      <c r="E2" s="2"/>
      <c r="F2" s="2"/>
      <c r="G2" s="2"/>
      <c r="H2" s="2"/>
      <c r="I2" s="2"/>
      <c r="J2" s="2"/>
      <c r="K2" s="2"/>
      <c r="L2" s="2"/>
      <c r="M2" s="2"/>
      <c r="N2" s="2"/>
      <c r="O2" s="2"/>
      <c r="P2" s="2"/>
      <c r="Q2" s="2"/>
      <c r="R2" s="2"/>
      <c r="S2" s="2"/>
    </row>
    <row r="3" spans="1:19" ht="17.399999999999999">
      <c r="A3" s="2"/>
      <c r="B3" s="219" t="s">
        <v>271</v>
      </c>
      <c r="C3" s="1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83" t="s">
        <v>187</v>
      </c>
      <c r="C5" s="11"/>
      <c r="D5" s="2"/>
      <c r="E5" s="2"/>
      <c r="F5" s="2"/>
      <c r="G5" s="2"/>
      <c r="H5" s="2"/>
      <c r="I5" s="2"/>
      <c r="J5" s="2"/>
      <c r="K5" s="2"/>
      <c r="L5" s="2"/>
      <c r="M5" s="2"/>
      <c r="N5" s="2"/>
      <c r="O5" s="2"/>
      <c r="P5" s="2"/>
      <c r="Q5" s="2"/>
      <c r="R5" s="2"/>
      <c r="S5" s="2"/>
    </row>
    <row r="6" spans="1:19" ht="64.95" customHeight="1">
      <c r="A6" s="2"/>
      <c r="B6" s="208" t="s">
        <v>272</v>
      </c>
      <c r="C6" s="208"/>
      <c r="D6" s="208"/>
      <c r="E6" s="208"/>
      <c r="F6" s="208"/>
      <c r="G6" s="208"/>
      <c r="H6" s="82"/>
      <c r="I6" s="82"/>
      <c r="J6" s="82"/>
      <c r="K6" s="10"/>
      <c r="L6" s="10"/>
      <c r="M6" s="2"/>
      <c r="N6" s="2"/>
      <c r="O6" s="2"/>
      <c r="P6" s="2"/>
      <c r="Q6" s="2"/>
      <c r="R6" s="2"/>
      <c r="S6" s="2"/>
    </row>
    <row r="7" spans="1:19" ht="13.2" customHeight="1">
      <c r="A7" s="2"/>
      <c r="B7" s="82"/>
      <c r="C7" s="82"/>
      <c r="D7" s="82"/>
      <c r="E7" s="82"/>
      <c r="F7" s="82"/>
      <c r="G7" s="82"/>
      <c r="H7" s="82"/>
      <c r="I7" s="82"/>
      <c r="J7" s="82"/>
      <c r="K7" s="10"/>
      <c r="L7" s="10"/>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9" t="s">
        <v>6</v>
      </c>
      <c r="C9" s="9" t="s">
        <v>14</v>
      </c>
      <c r="D9" s="8" t="s">
        <v>5</v>
      </c>
      <c r="E9" s="2"/>
      <c r="F9" s="2"/>
      <c r="G9" s="2"/>
      <c r="H9" s="2"/>
      <c r="I9" s="2"/>
      <c r="J9" s="2"/>
      <c r="K9" s="2" t="s">
        <v>4</v>
      </c>
      <c r="L9" s="2"/>
      <c r="M9" s="2"/>
      <c r="N9" s="2"/>
      <c r="O9" s="2"/>
      <c r="P9" s="2"/>
      <c r="Q9" s="2"/>
      <c r="R9" s="2"/>
      <c r="S9" s="2"/>
    </row>
    <row r="10" spans="1:19" ht="13.2" customHeight="1">
      <c r="A10" s="2"/>
      <c r="B10" s="7" t="s">
        <v>141</v>
      </c>
      <c r="C10" s="7" t="s">
        <v>163</v>
      </c>
      <c r="D10" s="14" t="s">
        <v>1</v>
      </c>
      <c r="E10" s="2"/>
      <c r="F10" s="2"/>
      <c r="G10" s="2"/>
      <c r="H10" s="2"/>
      <c r="I10" s="2"/>
      <c r="J10" s="2"/>
      <c r="K10" s="2"/>
      <c r="L10" s="2"/>
      <c r="M10" s="2"/>
      <c r="N10" s="2"/>
      <c r="O10" s="2"/>
      <c r="P10" s="2"/>
      <c r="Q10" s="2"/>
      <c r="R10" s="2"/>
      <c r="S10" s="2"/>
    </row>
    <row r="11" spans="1:19" ht="13.2" customHeight="1">
      <c r="A11" s="2"/>
      <c r="B11" s="7" t="s">
        <v>55</v>
      </c>
      <c r="C11" s="7" t="s">
        <v>15</v>
      </c>
      <c r="D11" s="14" t="s">
        <v>1</v>
      </c>
      <c r="E11" s="2"/>
      <c r="F11" s="2"/>
      <c r="G11" s="2"/>
      <c r="H11" s="2"/>
      <c r="I11" s="2"/>
      <c r="J11" s="2"/>
      <c r="K11" s="2"/>
      <c r="L11" s="2"/>
      <c r="M11" s="2"/>
      <c r="N11" s="2"/>
      <c r="O11" s="2"/>
      <c r="P11" s="2"/>
      <c r="Q11" s="2"/>
      <c r="R11" s="2"/>
      <c r="S11" s="2"/>
    </row>
    <row r="12" spans="1:19" ht="13.2" customHeight="1">
      <c r="A12" s="2"/>
      <c r="B12" s="7" t="s">
        <v>8</v>
      </c>
      <c r="C12" s="7" t="s">
        <v>67</v>
      </c>
      <c r="D12" s="6" t="s">
        <v>1</v>
      </c>
      <c r="E12" s="2"/>
      <c r="F12" s="2"/>
      <c r="G12" s="2"/>
      <c r="H12" s="2"/>
      <c r="I12" s="2"/>
      <c r="J12" s="2"/>
      <c r="K12" s="2"/>
      <c r="L12" s="2"/>
      <c r="M12" s="2"/>
      <c r="N12" s="2"/>
      <c r="O12" s="2"/>
      <c r="P12" s="2"/>
      <c r="Q12" s="2"/>
      <c r="R12" s="2"/>
      <c r="S12" s="2"/>
    </row>
    <row r="13" spans="1:19" ht="13.2" customHeight="1">
      <c r="A13" s="2"/>
      <c r="B13" s="7" t="s">
        <v>166</v>
      </c>
      <c r="C13" s="7" t="s">
        <v>157</v>
      </c>
      <c r="D13" s="6" t="s">
        <v>1</v>
      </c>
      <c r="E13" s="2"/>
      <c r="F13" s="2"/>
      <c r="G13" s="2"/>
      <c r="H13" s="2"/>
      <c r="I13" s="2"/>
      <c r="J13" s="2"/>
      <c r="K13" s="2"/>
      <c r="L13" s="2"/>
      <c r="M13" s="2"/>
      <c r="N13" s="2"/>
      <c r="O13" s="2"/>
      <c r="P13" s="2"/>
      <c r="Q13" s="2"/>
      <c r="R13" s="2"/>
      <c r="S13" s="2"/>
    </row>
    <row r="14" spans="1:19" ht="13.2" customHeight="1">
      <c r="A14" s="2"/>
      <c r="B14" s="7" t="s">
        <v>56</v>
      </c>
      <c r="C14" s="7" t="s">
        <v>57</v>
      </c>
      <c r="D14" s="6" t="s">
        <v>68</v>
      </c>
      <c r="E14" s="2"/>
      <c r="F14" s="2"/>
      <c r="G14" s="2"/>
      <c r="H14" s="2"/>
      <c r="I14" s="2"/>
      <c r="J14" s="2"/>
      <c r="K14" s="2"/>
      <c r="L14" s="2"/>
      <c r="M14" s="2"/>
      <c r="N14" s="2"/>
      <c r="O14" s="2"/>
      <c r="P14" s="2"/>
      <c r="Q14" s="2"/>
      <c r="R14" s="2"/>
      <c r="S14" s="2"/>
    </row>
    <row r="15" spans="1:19" ht="13.2" customHeight="1">
      <c r="A15" s="2"/>
      <c r="B15" s="7" t="s">
        <v>58</v>
      </c>
      <c r="C15" s="7" t="s">
        <v>16</v>
      </c>
      <c r="D15" s="6" t="s">
        <v>68</v>
      </c>
      <c r="E15" s="2"/>
      <c r="F15" s="2"/>
      <c r="G15" s="2"/>
      <c r="H15" s="2"/>
      <c r="I15" s="2"/>
      <c r="J15" s="2"/>
      <c r="K15" s="2"/>
      <c r="L15" s="2"/>
      <c r="M15" s="2"/>
      <c r="N15" s="2"/>
      <c r="O15" s="2"/>
      <c r="P15" s="2"/>
      <c r="Q15" s="2"/>
      <c r="R15" s="2"/>
      <c r="S15" s="2"/>
    </row>
    <row r="16" spans="1:19" ht="13.2" customHeight="1">
      <c r="A16" s="2"/>
      <c r="B16" s="36" t="s">
        <v>212</v>
      </c>
      <c r="C16" s="36" t="s">
        <v>213</v>
      </c>
      <c r="D16" s="6" t="s">
        <v>68</v>
      </c>
      <c r="E16" s="2"/>
      <c r="F16" s="2"/>
      <c r="G16" s="2"/>
      <c r="H16" s="2"/>
      <c r="I16" s="2"/>
      <c r="J16" s="2"/>
      <c r="K16" s="2"/>
      <c r="L16" s="2"/>
      <c r="M16" s="2"/>
      <c r="N16" s="2"/>
      <c r="O16" s="2"/>
      <c r="P16" s="2"/>
      <c r="Q16" s="2"/>
      <c r="R16" s="2"/>
      <c r="S16" s="2"/>
    </row>
    <row r="17" spans="1:19" ht="13.2" customHeight="1">
      <c r="A17" s="2"/>
      <c r="B17" s="7" t="s">
        <v>9</v>
      </c>
      <c r="C17" s="7" t="s">
        <v>171</v>
      </c>
      <c r="D17" s="4" t="s">
        <v>0</v>
      </c>
      <c r="E17" s="2"/>
      <c r="F17" s="2"/>
      <c r="G17" s="2"/>
      <c r="H17" s="2"/>
      <c r="I17" s="2"/>
      <c r="J17" s="2"/>
      <c r="K17" s="2"/>
      <c r="L17" s="2"/>
      <c r="M17" s="2"/>
      <c r="N17" s="2"/>
      <c r="O17" s="2"/>
      <c r="P17" s="2"/>
      <c r="Q17" s="2"/>
      <c r="R17" s="2"/>
      <c r="S17" s="2"/>
    </row>
    <row r="18" spans="1:19" ht="13.2" customHeight="1">
      <c r="A18" s="2"/>
      <c r="B18" s="7" t="s">
        <v>112</v>
      </c>
      <c r="C18" s="7" t="s">
        <v>21</v>
      </c>
      <c r="D18" s="4" t="s">
        <v>1</v>
      </c>
      <c r="E18" s="2"/>
      <c r="F18" s="2"/>
      <c r="G18" s="2"/>
      <c r="H18" s="2"/>
      <c r="I18" s="2"/>
      <c r="J18" s="2"/>
      <c r="K18" s="2"/>
      <c r="L18" s="2"/>
      <c r="M18" s="2"/>
      <c r="N18" s="2"/>
      <c r="O18" s="2"/>
      <c r="P18" s="2"/>
      <c r="Q18" s="2"/>
      <c r="R18" s="2"/>
      <c r="S18" s="2"/>
    </row>
    <row r="19" spans="1:19" ht="13.2" customHeight="1">
      <c r="A19" s="2"/>
      <c r="B19" s="5" t="s">
        <v>10</v>
      </c>
      <c r="C19" s="5" t="s">
        <v>62</v>
      </c>
      <c r="D19" s="6" t="s">
        <v>68</v>
      </c>
      <c r="E19" s="2"/>
      <c r="F19" s="2"/>
      <c r="G19" s="2"/>
      <c r="H19" s="2"/>
      <c r="I19" s="2"/>
      <c r="J19" s="2"/>
      <c r="K19" s="2"/>
      <c r="L19" s="2"/>
      <c r="M19" s="2"/>
      <c r="N19" s="2"/>
      <c r="O19" s="2"/>
      <c r="P19" s="2"/>
      <c r="Q19" s="2"/>
      <c r="R19" s="2"/>
      <c r="S19" s="2"/>
    </row>
    <row r="20" spans="1:19" ht="13.2" customHeight="1">
      <c r="A20" s="2"/>
      <c r="B20" s="5" t="s">
        <v>173</v>
      </c>
      <c r="C20" s="5" t="s">
        <v>59</v>
      </c>
      <c r="D20" s="4" t="s">
        <v>1</v>
      </c>
      <c r="E20" s="2"/>
      <c r="F20" s="2"/>
      <c r="G20" s="2"/>
      <c r="H20" s="2"/>
      <c r="I20" s="2"/>
      <c r="J20" s="2"/>
      <c r="K20" s="2"/>
      <c r="L20" s="2"/>
      <c r="M20" s="2"/>
      <c r="N20" s="2"/>
      <c r="O20" s="2"/>
      <c r="P20" s="2"/>
      <c r="Q20" s="2"/>
      <c r="R20" s="2"/>
      <c r="S20" s="2"/>
    </row>
    <row r="21" spans="1:19" ht="13.2" customHeight="1">
      <c r="A21" s="2"/>
      <c r="B21" s="5" t="s">
        <v>12</v>
      </c>
      <c r="C21" s="5" t="s">
        <v>15</v>
      </c>
      <c r="D21" s="4" t="s">
        <v>1</v>
      </c>
      <c r="E21" s="2"/>
      <c r="F21" s="2"/>
      <c r="G21" s="2"/>
      <c r="H21" s="2"/>
      <c r="I21" s="2"/>
      <c r="J21" s="2"/>
      <c r="K21" s="2"/>
      <c r="L21" s="2"/>
      <c r="M21" s="2"/>
      <c r="N21" s="2"/>
      <c r="O21" s="2"/>
      <c r="P21" s="2"/>
      <c r="Q21" s="2"/>
      <c r="R21" s="2"/>
      <c r="S21" s="2"/>
    </row>
    <row r="22" spans="1:19" ht="13.2" customHeight="1">
      <c r="A22" s="2"/>
      <c r="B22" s="5" t="s">
        <v>60</v>
      </c>
      <c r="C22" s="5" t="s">
        <v>57</v>
      </c>
      <c r="D22" s="6" t="s">
        <v>68</v>
      </c>
      <c r="E22" s="2"/>
      <c r="F22" s="2"/>
      <c r="G22" s="2"/>
      <c r="H22" s="2"/>
      <c r="I22" s="2"/>
      <c r="J22" s="2"/>
      <c r="K22" s="2"/>
      <c r="L22" s="2"/>
      <c r="M22" s="2"/>
      <c r="N22" s="2"/>
      <c r="O22" s="2"/>
      <c r="P22" s="2"/>
      <c r="Q22" s="2"/>
      <c r="R22" s="2"/>
      <c r="S22" s="2"/>
    </row>
    <row r="23" spans="1:19" ht="13.2" customHeight="1">
      <c r="A23" s="2"/>
      <c r="B23" s="5" t="s">
        <v>167</v>
      </c>
      <c r="C23" s="5" t="s">
        <v>157</v>
      </c>
      <c r="D23" s="6" t="s">
        <v>1</v>
      </c>
      <c r="E23" s="2"/>
      <c r="F23" s="2"/>
      <c r="G23" s="2"/>
      <c r="H23" s="2"/>
      <c r="I23" s="2"/>
      <c r="J23" s="2"/>
      <c r="K23" s="2"/>
      <c r="L23" s="2"/>
      <c r="M23" s="2"/>
      <c r="N23" s="2"/>
      <c r="O23" s="2"/>
      <c r="P23" s="2"/>
      <c r="Q23" s="2"/>
      <c r="R23" s="2"/>
      <c r="S23" s="2"/>
    </row>
    <row r="24" spans="1:19" ht="13.2" customHeight="1">
      <c r="A24" s="2"/>
      <c r="B24" s="5" t="s">
        <v>11</v>
      </c>
      <c r="C24" s="5" t="s">
        <v>159</v>
      </c>
      <c r="D24" s="6" t="s">
        <v>1</v>
      </c>
      <c r="E24" s="2"/>
      <c r="F24" s="2"/>
      <c r="G24" s="2"/>
      <c r="H24" s="2"/>
      <c r="I24" s="2"/>
      <c r="J24" s="2"/>
      <c r="K24" s="2"/>
      <c r="L24" s="2"/>
      <c r="M24" s="2"/>
      <c r="N24" s="2"/>
      <c r="O24" s="2"/>
      <c r="P24" s="2"/>
      <c r="Q24" s="2"/>
      <c r="R24" s="2"/>
      <c r="S24" s="2"/>
    </row>
    <row r="25" spans="1:19" ht="13.2" customHeight="1">
      <c r="A25" s="2"/>
      <c r="B25" s="5" t="s">
        <v>61</v>
      </c>
      <c r="C25" s="5" t="s">
        <v>62</v>
      </c>
      <c r="D25" s="6" t="s">
        <v>68</v>
      </c>
      <c r="E25" s="2"/>
      <c r="F25" s="2"/>
      <c r="G25" s="2"/>
      <c r="H25" s="2"/>
      <c r="I25" s="2"/>
      <c r="J25" s="2"/>
      <c r="K25" s="2"/>
      <c r="L25" s="2"/>
      <c r="M25" s="2"/>
      <c r="N25" s="2"/>
      <c r="O25" s="2"/>
      <c r="P25" s="2"/>
      <c r="Q25" s="2"/>
      <c r="R25" s="2"/>
      <c r="S25" s="2"/>
    </row>
    <row r="26" spans="1:19" ht="13.2" customHeight="1">
      <c r="A26" s="2"/>
      <c r="B26" s="5" t="s">
        <v>3</v>
      </c>
      <c r="C26" s="5" t="s">
        <v>21</v>
      </c>
      <c r="D26" s="4" t="s">
        <v>0</v>
      </c>
      <c r="E26" s="2"/>
      <c r="F26" s="2"/>
      <c r="G26" s="2"/>
      <c r="H26" s="2"/>
      <c r="I26" s="2"/>
      <c r="J26" s="2"/>
      <c r="K26" s="2"/>
      <c r="L26" s="2"/>
      <c r="M26" s="2"/>
      <c r="N26" s="2"/>
      <c r="O26" s="2"/>
      <c r="P26" s="2"/>
      <c r="Q26" s="2"/>
      <c r="R26" s="2"/>
      <c r="S26" s="2"/>
    </row>
    <row r="27" spans="1:19" ht="13.2" customHeight="1">
      <c r="A27" s="2"/>
      <c r="B27" s="5" t="s">
        <v>24</v>
      </c>
      <c r="C27" s="5" t="s">
        <v>160</v>
      </c>
      <c r="D27" s="6" t="s">
        <v>1</v>
      </c>
      <c r="E27" s="2"/>
      <c r="F27" s="2"/>
      <c r="G27" s="2"/>
      <c r="H27" s="2"/>
      <c r="I27" s="2"/>
      <c r="J27" s="2"/>
      <c r="K27" s="2"/>
      <c r="L27" s="2"/>
      <c r="M27" s="2"/>
      <c r="N27" s="2"/>
      <c r="O27" s="2"/>
      <c r="P27" s="2"/>
      <c r="Q27" s="2"/>
      <c r="R27" s="2"/>
      <c r="S27" s="2"/>
    </row>
    <row r="28" spans="1:19" ht="13.2" customHeight="1">
      <c r="A28" s="2"/>
      <c r="B28" s="5" t="s">
        <v>17</v>
      </c>
      <c r="C28" s="5" t="s">
        <v>159</v>
      </c>
      <c r="D28" s="6" t="s">
        <v>0</v>
      </c>
      <c r="E28" s="2"/>
      <c r="F28" s="2"/>
      <c r="G28" s="2"/>
      <c r="H28" s="2"/>
      <c r="I28" s="2"/>
      <c r="J28" s="2"/>
      <c r="K28" s="2"/>
      <c r="L28" s="2"/>
      <c r="M28" s="2"/>
      <c r="N28" s="2"/>
      <c r="O28" s="2"/>
      <c r="P28" s="2"/>
      <c r="Q28" s="2"/>
      <c r="R28" s="2"/>
      <c r="S28" s="2"/>
    </row>
    <row r="29" spans="1:19" ht="13.2" customHeight="1">
      <c r="A29" s="2"/>
      <c r="B29" s="5" t="s">
        <v>13</v>
      </c>
      <c r="C29" s="5" t="s">
        <v>15</v>
      </c>
      <c r="D29" s="6" t="s">
        <v>1</v>
      </c>
      <c r="E29" s="2"/>
      <c r="F29" s="2"/>
      <c r="G29" s="2"/>
      <c r="H29" s="2"/>
      <c r="I29" s="2"/>
      <c r="J29" s="2"/>
      <c r="K29" s="2"/>
      <c r="L29" s="2"/>
      <c r="M29" s="2"/>
      <c r="N29" s="2"/>
      <c r="O29" s="2"/>
      <c r="P29" s="2"/>
      <c r="Q29" s="2"/>
      <c r="R29" s="2"/>
      <c r="S29" s="2"/>
    </row>
    <row r="30" spans="1:19" ht="13.2" customHeight="1">
      <c r="A30" s="2"/>
      <c r="B30" s="5" t="s">
        <v>63</v>
      </c>
      <c r="C30" s="5" t="s">
        <v>62</v>
      </c>
      <c r="D30" s="6" t="s">
        <v>68</v>
      </c>
      <c r="E30" s="2"/>
      <c r="F30" s="2"/>
      <c r="G30" s="2"/>
      <c r="H30" s="2"/>
      <c r="I30" s="2"/>
      <c r="J30" s="2"/>
      <c r="K30" s="2"/>
      <c r="L30" s="2"/>
      <c r="M30" s="2"/>
      <c r="N30" s="2"/>
      <c r="O30" s="2"/>
      <c r="P30" s="2"/>
      <c r="Q30" s="2"/>
      <c r="R30" s="2"/>
      <c r="S30" s="2"/>
    </row>
    <row r="31" spans="1:19" ht="13.2" customHeight="1">
      <c r="A31" s="2"/>
      <c r="B31" s="5" t="s">
        <v>64</v>
      </c>
      <c r="C31" s="5" t="s">
        <v>57</v>
      </c>
      <c r="D31" s="6" t="s">
        <v>68</v>
      </c>
      <c r="E31" s="2"/>
      <c r="F31" s="2"/>
      <c r="G31" s="2"/>
      <c r="H31" s="2"/>
      <c r="I31" s="2"/>
      <c r="J31" s="2"/>
      <c r="K31" s="2"/>
      <c r="L31" s="2"/>
      <c r="M31" s="2"/>
      <c r="N31" s="2"/>
      <c r="O31" s="2"/>
      <c r="P31" s="2"/>
      <c r="Q31" s="2"/>
      <c r="R31" s="2"/>
      <c r="S31" s="2"/>
    </row>
    <row r="32" spans="1:19" ht="13.2" customHeight="1">
      <c r="A32" s="2"/>
      <c r="B32" s="5" t="s">
        <v>225</v>
      </c>
      <c r="C32" s="5" t="s">
        <v>168</v>
      </c>
      <c r="D32" s="4" t="s">
        <v>0</v>
      </c>
      <c r="E32" s="2"/>
      <c r="F32" s="2"/>
      <c r="G32" s="2"/>
      <c r="H32" s="2"/>
      <c r="I32" s="2"/>
      <c r="J32" s="2"/>
      <c r="K32" s="2"/>
      <c r="L32" s="2"/>
      <c r="M32" s="2"/>
      <c r="N32" s="2"/>
      <c r="O32" s="2"/>
      <c r="P32" s="2"/>
      <c r="Q32" s="2"/>
      <c r="R32" s="2"/>
      <c r="S32" s="2"/>
    </row>
    <row r="33" spans="1:19" ht="13.2" customHeight="1">
      <c r="A33" s="2"/>
      <c r="B33" s="5" t="s">
        <v>142</v>
      </c>
      <c r="C33" s="5" t="s">
        <v>161</v>
      </c>
      <c r="D33" s="6" t="s">
        <v>1</v>
      </c>
      <c r="E33" s="2"/>
      <c r="F33" s="2"/>
      <c r="G33" s="2"/>
      <c r="H33" s="2"/>
      <c r="I33" s="2"/>
      <c r="J33" s="2"/>
      <c r="K33" s="2"/>
      <c r="L33" s="2"/>
      <c r="M33" s="2"/>
      <c r="N33" s="2"/>
      <c r="O33" s="2"/>
      <c r="P33" s="2"/>
      <c r="Q33" s="2"/>
      <c r="R33" s="2"/>
      <c r="S33" s="2"/>
    </row>
    <row r="34" spans="1:19" ht="13.2" customHeight="1">
      <c r="A34" s="2"/>
      <c r="B34" s="5" t="s">
        <v>150</v>
      </c>
      <c r="C34" s="5" t="s">
        <v>151</v>
      </c>
      <c r="D34" s="6" t="s">
        <v>1</v>
      </c>
      <c r="E34" s="2"/>
      <c r="F34" s="2"/>
      <c r="G34" s="2"/>
      <c r="H34" s="2"/>
      <c r="I34" s="2"/>
      <c r="J34" s="2"/>
      <c r="K34" s="2"/>
      <c r="L34" s="2"/>
      <c r="M34" s="2"/>
      <c r="N34" s="2"/>
      <c r="O34" s="2"/>
      <c r="P34" s="2"/>
      <c r="Q34" s="2"/>
      <c r="R34" s="2"/>
      <c r="S34" s="2"/>
    </row>
    <row r="35" spans="1:19" ht="13.2" customHeight="1">
      <c r="A35" s="2"/>
      <c r="B35" s="5" t="s">
        <v>65</v>
      </c>
      <c r="C35" s="5" t="s">
        <v>66</v>
      </c>
      <c r="D35" s="6" t="s">
        <v>68</v>
      </c>
      <c r="E35" s="2"/>
      <c r="F35" s="2"/>
      <c r="G35" s="2"/>
      <c r="H35" s="2"/>
      <c r="I35" s="2"/>
      <c r="J35" s="2"/>
      <c r="K35" s="2"/>
      <c r="L35" s="2"/>
      <c r="M35" s="2"/>
      <c r="N35" s="2"/>
      <c r="O35" s="2"/>
      <c r="P35" s="2"/>
      <c r="Q35" s="2"/>
      <c r="R35" s="2"/>
      <c r="S35" s="2"/>
    </row>
    <row r="36" spans="1:19" ht="13.2" customHeight="1">
      <c r="A36" s="2"/>
      <c r="B36" s="5" t="s">
        <v>174</v>
      </c>
      <c r="C36" s="5" t="s">
        <v>178</v>
      </c>
      <c r="D36" s="6" t="s">
        <v>1</v>
      </c>
      <c r="E36" s="2"/>
      <c r="F36" s="2"/>
      <c r="G36" s="2"/>
      <c r="H36" s="2"/>
      <c r="I36" s="2"/>
      <c r="J36" s="2"/>
      <c r="K36" s="2"/>
      <c r="L36" s="2"/>
      <c r="M36" s="2"/>
      <c r="N36" s="2"/>
      <c r="O36" s="2"/>
      <c r="P36" s="2"/>
      <c r="Q36" s="2"/>
      <c r="R36" s="2"/>
      <c r="S36" s="2"/>
    </row>
    <row r="37" spans="1:19" ht="13.2" customHeight="1">
      <c r="A37" s="2"/>
      <c r="B37" s="5" t="s">
        <v>18</v>
      </c>
      <c r="C37" s="5" t="s">
        <v>159</v>
      </c>
      <c r="D37" s="6" t="s">
        <v>0</v>
      </c>
      <c r="E37" s="2"/>
      <c r="F37" s="2"/>
      <c r="G37" s="2"/>
      <c r="H37" s="2"/>
      <c r="I37" s="2"/>
      <c r="J37" s="2"/>
      <c r="K37" s="2"/>
      <c r="L37" s="2"/>
      <c r="M37" s="2"/>
      <c r="N37" s="2"/>
      <c r="O37" s="2"/>
      <c r="P37" s="2"/>
      <c r="Q37" s="2"/>
      <c r="R37" s="2"/>
      <c r="S37" s="2"/>
    </row>
    <row r="38" spans="1:19" ht="13.2" customHeight="1">
      <c r="A38" s="2"/>
      <c r="B38" s="5" t="s">
        <v>238</v>
      </c>
      <c r="C38" s="5" t="s">
        <v>170</v>
      </c>
      <c r="D38" s="6" t="s">
        <v>0</v>
      </c>
      <c r="E38" s="2"/>
      <c r="F38" s="2"/>
      <c r="G38" s="2"/>
      <c r="H38" s="2"/>
      <c r="I38" s="2"/>
      <c r="J38" s="2"/>
      <c r="K38" s="2"/>
      <c r="L38" s="2"/>
      <c r="M38" s="2"/>
      <c r="N38" s="2"/>
      <c r="O38" s="2"/>
      <c r="P38" s="2"/>
      <c r="Q38" s="2"/>
      <c r="R38" s="2"/>
      <c r="S38" s="2"/>
    </row>
    <row r="39" spans="1:19" ht="13.2" customHeight="1">
      <c r="A39" s="2"/>
      <c r="B39" s="5" t="s">
        <v>169</v>
      </c>
      <c r="C39" s="5" t="s">
        <v>157</v>
      </c>
      <c r="D39" s="6" t="s">
        <v>1</v>
      </c>
      <c r="E39" s="2"/>
      <c r="F39" s="2"/>
      <c r="G39" s="2"/>
      <c r="H39" s="2"/>
      <c r="I39" s="2"/>
      <c r="J39" s="2"/>
      <c r="K39" s="2"/>
      <c r="L39" s="2"/>
      <c r="M39" s="2"/>
      <c r="N39" s="2"/>
      <c r="O39" s="2"/>
      <c r="P39" s="2"/>
      <c r="Q39" s="2"/>
      <c r="R39" s="2"/>
      <c r="S39" s="2"/>
    </row>
    <row r="40" spans="1:19" ht="13.2" customHeight="1">
      <c r="A40" s="2"/>
      <c r="B40" s="5" t="s">
        <v>19</v>
      </c>
      <c r="C40" s="5" t="s">
        <v>67</v>
      </c>
      <c r="D40" s="4" t="s">
        <v>1</v>
      </c>
      <c r="E40" s="2"/>
      <c r="F40" s="2"/>
      <c r="G40" s="2"/>
      <c r="H40" s="2"/>
      <c r="I40" s="2"/>
      <c r="J40" s="2"/>
      <c r="K40" s="2"/>
      <c r="L40" s="2"/>
      <c r="M40" s="2"/>
      <c r="N40" s="2"/>
      <c r="O40" s="2"/>
      <c r="P40" s="2"/>
      <c r="Q40" s="2"/>
      <c r="R40" s="2"/>
      <c r="S40" s="2"/>
    </row>
    <row r="41" spans="1:19" ht="13.2" customHeight="1">
      <c r="A41" s="2"/>
      <c r="B41" s="5" t="s">
        <v>154</v>
      </c>
      <c r="C41" s="5" t="s">
        <v>177</v>
      </c>
      <c r="D41" s="6" t="s">
        <v>1</v>
      </c>
      <c r="E41" s="2"/>
      <c r="F41" s="2"/>
      <c r="G41" s="2"/>
      <c r="H41" s="2"/>
      <c r="I41" s="2"/>
      <c r="J41" s="2"/>
      <c r="K41" s="2"/>
      <c r="L41" s="2"/>
      <c r="M41" s="2"/>
      <c r="N41" s="2"/>
      <c r="O41" s="2"/>
      <c r="P41" s="2"/>
      <c r="Q41" s="2"/>
      <c r="R41" s="2"/>
      <c r="S41" s="2"/>
    </row>
    <row r="42" spans="1:19" ht="13.2" customHeight="1">
      <c r="A42" s="2"/>
      <c r="B42" s="5" t="s">
        <v>114</v>
      </c>
      <c r="C42" s="5" t="s">
        <v>57</v>
      </c>
      <c r="D42" s="6" t="s">
        <v>68</v>
      </c>
      <c r="E42" s="2"/>
      <c r="F42" s="2"/>
      <c r="G42" s="2"/>
      <c r="H42" s="2"/>
      <c r="I42" s="2"/>
      <c r="J42" s="2"/>
      <c r="K42" s="2"/>
      <c r="L42" s="2"/>
      <c r="M42" s="2"/>
      <c r="N42" s="2"/>
      <c r="O42" s="2"/>
      <c r="P42" s="2"/>
      <c r="Q42" s="2"/>
      <c r="R42" s="2"/>
      <c r="S42" s="2"/>
    </row>
    <row r="43" spans="1:19" ht="13.2" customHeight="1">
      <c r="B43" s="5" t="s">
        <v>239</v>
      </c>
      <c r="C43" s="5" t="s">
        <v>240</v>
      </c>
      <c r="D43" s="6" t="s">
        <v>1</v>
      </c>
    </row>
    <row r="44" spans="1:19" ht="13.2" customHeight="1">
      <c r="A44" s="2"/>
      <c r="B44" s="5" t="s">
        <v>26</v>
      </c>
      <c r="C44" s="5" t="s">
        <v>25</v>
      </c>
      <c r="D44" s="4" t="s">
        <v>0</v>
      </c>
      <c r="E44" s="2"/>
      <c r="F44" s="2"/>
      <c r="G44" s="2"/>
      <c r="H44" s="2"/>
      <c r="I44" s="2"/>
      <c r="J44" s="2"/>
      <c r="K44" s="2"/>
      <c r="L44" s="2"/>
      <c r="M44" s="2"/>
      <c r="N44" s="2"/>
      <c r="O44" s="2"/>
      <c r="P44" s="2"/>
      <c r="Q44" s="2"/>
      <c r="R44" s="2"/>
      <c r="S44" s="2"/>
    </row>
    <row r="45" spans="1:19" ht="13.2" customHeight="1">
      <c r="A45" s="2"/>
      <c r="B45" s="5" t="s">
        <v>22</v>
      </c>
      <c r="C45" s="5" t="s">
        <v>162</v>
      </c>
      <c r="D45" s="6" t="s">
        <v>1</v>
      </c>
      <c r="E45" s="2"/>
      <c r="F45" s="2"/>
      <c r="G45" s="2"/>
      <c r="H45" s="2"/>
      <c r="I45" s="2"/>
      <c r="J45" s="2"/>
      <c r="K45" s="2"/>
      <c r="L45" s="2"/>
      <c r="M45" s="2"/>
      <c r="N45" s="2"/>
      <c r="O45" s="2"/>
      <c r="P45" s="2"/>
      <c r="Q45" s="2"/>
      <c r="R45" s="2"/>
      <c r="S45" s="2"/>
    </row>
    <row r="46" spans="1:19" ht="13.2" customHeight="1">
      <c r="A46" s="2"/>
      <c r="B46" s="5" t="s">
        <v>210</v>
      </c>
      <c r="C46" s="5" t="s">
        <v>211</v>
      </c>
      <c r="D46" s="6" t="s">
        <v>68</v>
      </c>
      <c r="E46" s="2"/>
      <c r="F46" s="2"/>
      <c r="G46" s="2"/>
      <c r="H46" s="2"/>
      <c r="I46" s="2"/>
      <c r="J46" s="2"/>
      <c r="K46" s="2"/>
      <c r="L46" s="2"/>
      <c r="M46" s="2"/>
      <c r="N46" s="2"/>
      <c r="O46" s="2"/>
      <c r="P46" s="2"/>
      <c r="Q46" s="2"/>
      <c r="R46" s="2"/>
      <c r="S46" s="2"/>
    </row>
    <row r="47" spans="1:19" ht="13.2" customHeight="1">
      <c r="A47" s="2"/>
      <c r="B47" s="5" t="s">
        <v>224</v>
      </c>
      <c r="C47" s="5" t="s">
        <v>57</v>
      </c>
      <c r="D47" s="6" t="s">
        <v>68</v>
      </c>
      <c r="E47" s="2"/>
      <c r="F47" s="2"/>
      <c r="G47" s="2"/>
      <c r="H47" s="2"/>
      <c r="I47" s="2"/>
      <c r="J47" s="2"/>
      <c r="K47" s="2"/>
      <c r="L47" s="2"/>
      <c r="M47" s="2"/>
      <c r="N47" s="2"/>
      <c r="O47" s="2"/>
      <c r="P47" s="2"/>
      <c r="Q47" s="2"/>
      <c r="R47" s="2"/>
      <c r="S47" s="2"/>
    </row>
    <row r="48" spans="1:19" ht="13.2" customHeight="1">
      <c r="A48" s="2"/>
      <c r="B48" s="5" t="s">
        <v>175</v>
      </c>
      <c r="C48" s="5" t="s">
        <v>176</v>
      </c>
      <c r="D48" s="6" t="s">
        <v>1</v>
      </c>
      <c r="E48" s="2"/>
      <c r="F48" s="2"/>
      <c r="G48" s="2"/>
      <c r="H48" s="2"/>
      <c r="I48" s="2"/>
      <c r="J48" s="2"/>
      <c r="K48" s="2"/>
      <c r="L48" s="2"/>
      <c r="M48" s="2"/>
      <c r="N48" s="2"/>
      <c r="O48" s="2"/>
      <c r="P48" s="2"/>
      <c r="Q48" s="2"/>
      <c r="R48" s="2"/>
      <c r="S48" s="2"/>
    </row>
    <row r="49" spans="1:19" ht="13.2" customHeight="1">
      <c r="A49" s="2"/>
      <c r="B49" s="5" t="s">
        <v>27</v>
      </c>
      <c r="C49" s="5" t="s">
        <v>159</v>
      </c>
      <c r="D49" s="4" t="s">
        <v>0</v>
      </c>
      <c r="E49" s="2"/>
      <c r="F49" s="2"/>
      <c r="G49" s="2"/>
      <c r="H49" s="2"/>
      <c r="I49" s="2"/>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13.2" customHeight="1">
      <c r="A51" s="2"/>
      <c r="B51" s="3"/>
      <c r="C51" s="3"/>
      <c r="D51" s="3"/>
      <c r="E51" s="2"/>
      <c r="F51" s="2"/>
      <c r="G51" s="2"/>
      <c r="H51" s="2"/>
      <c r="I51" s="2"/>
      <c r="J51" s="2"/>
      <c r="K51" s="2"/>
      <c r="L51" s="2"/>
      <c r="M51" s="2"/>
      <c r="N51" s="2"/>
      <c r="O51" s="2"/>
      <c r="P51" s="2"/>
      <c r="Q51" s="2"/>
      <c r="R51" s="2"/>
      <c r="S51" s="2"/>
    </row>
    <row r="52" spans="1:19" ht="33" customHeight="1">
      <c r="A52" s="2"/>
      <c r="B52" s="209" t="s">
        <v>232</v>
      </c>
      <c r="C52" s="209"/>
      <c r="D52" s="209"/>
      <c r="E52" s="209"/>
      <c r="F52" s="209"/>
      <c r="G52" s="209"/>
      <c r="H52" s="81"/>
      <c r="I52" s="81"/>
      <c r="J52" s="81"/>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c r="A54" s="2"/>
      <c r="B54" s="3"/>
      <c r="C54" s="3"/>
      <c r="D54" s="3"/>
      <c r="E54" s="2"/>
      <c r="F54" s="2"/>
      <c r="G54" s="2"/>
      <c r="H54" s="2"/>
      <c r="I54" s="2"/>
      <c r="J54" s="2"/>
      <c r="K54" s="2"/>
      <c r="L54" s="2"/>
      <c r="M54" s="2"/>
      <c r="N54" s="2"/>
      <c r="O54" s="2"/>
      <c r="P54" s="2"/>
      <c r="Q54" s="2"/>
      <c r="R54" s="2"/>
      <c r="S54" s="2"/>
    </row>
    <row r="55" spans="1:19" ht="12.75" customHeight="1">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3"/>
      <c r="C58" s="3"/>
      <c r="D58" s="3"/>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row r="85" spans="1:19">
      <c r="A85" s="2"/>
      <c r="B85" s="2"/>
      <c r="C85" s="2"/>
      <c r="D85" s="2"/>
      <c r="E85" s="2"/>
      <c r="F85" s="2"/>
      <c r="G85" s="2"/>
      <c r="H85" s="2"/>
      <c r="I85" s="2"/>
      <c r="J85" s="2"/>
      <c r="K85" s="2"/>
      <c r="L85" s="2"/>
      <c r="M85" s="2"/>
      <c r="N85" s="2"/>
      <c r="O85" s="2"/>
      <c r="P85" s="2"/>
      <c r="Q85" s="2"/>
      <c r="R85" s="2"/>
      <c r="S85" s="2"/>
    </row>
  </sheetData>
  <mergeCells count="2">
    <mergeCell ref="B6:G6"/>
    <mergeCell ref="B52:G52"/>
  </mergeCells>
  <hyperlinks>
    <hyperlink ref="B64"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V59"/>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6384" width="8.6640625" style="1"/>
  </cols>
  <sheetData>
    <row r="1" spans="2:22" ht="13.2" customHeight="1"/>
    <row r="2" spans="2:22" ht="17.399999999999999">
      <c r="B2" s="30" t="str">
        <f>Introduction!B2</f>
        <v>LightCounting Wireless Infrastructure Shares, Size &amp; Forecast - 4Q22</v>
      </c>
      <c r="C2" s="30"/>
      <c r="D2" s="30"/>
      <c r="E2" s="30"/>
    </row>
    <row r="3" spans="2:22" ht="15">
      <c r="B3" s="221" t="str">
        <f>Introduction!B3</f>
        <v>February 2023 - Sample template for illustrative purposes only</v>
      </c>
      <c r="C3" s="29"/>
      <c r="D3" s="29"/>
      <c r="E3" s="29"/>
    </row>
    <row r="4" spans="2:22" ht="13.2" customHeight="1">
      <c r="B4" s="29"/>
      <c r="C4" s="29"/>
      <c r="D4" s="29"/>
      <c r="E4" s="29"/>
    </row>
    <row r="5" spans="2:22" ht="15.6">
      <c r="B5" s="83" t="s">
        <v>221</v>
      </c>
      <c r="C5" s="28"/>
      <c r="D5" s="28"/>
      <c r="E5" s="28"/>
      <c r="F5" s="27"/>
    </row>
    <row r="6" spans="2:22" ht="15.6">
      <c r="B6" s="83" t="s">
        <v>253</v>
      </c>
      <c r="C6" s="28"/>
      <c r="D6" s="28"/>
      <c r="E6" s="28"/>
      <c r="F6" s="27"/>
    </row>
    <row r="7" spans="2:22" ht="13.2" customHeight="1"/>
    <row r="8" spans="2:22" ht="13.2" customHeight="1">
      <c r="B8" s="25" t="s">
        <v>186</v>
      </c>
      <c r="C8" s="25"/>
      <c r="D8" s="25"/>
      <c r="E8" s="56"/>
      <c r="P8" s="38" t="s">
        <v>93</v>
      </c>
    </row>
    <row r="9" spans="2:22" ht="13.2" customHeight="1">
      <c r="B9" s="15" t="s">
        <v>88</v>
      </c>
      <c r="C9" s="24">
        <v>2016</v>
      </c>
      <c r="D9" s="24">
        <v>2017</v>
      </c>
      <c r="E9" s="24">
        <v>2018</v>
      </c>
      <c r="F9" s="24">
        <v>2019</v>
      </c>
      <c r="G9" s="24">
        <v>2020</v>
      </c>
      <c r="H9" s="24">
        <v>2021</v>
      </c>
      <c r="I9" s="24">
        <v>2022</v>
      </c>
      <c r="J9" s="24">
        <v>2023</v>
      </c>
      <c r="K9" s="24">
        <v>2024</v>
      </c>
      <c r="L9" s="24">
        <v>2025</v>
      </c>
      <c r="M9" s="24">
        <v>2026</v>
      </c>
      <c r="N9" s="24">
        <v>2027</v>
      </c>
      <c r="O9" s="24">
        <v>2028</v>
      </c>
      <c r="P9" s="117" t="s">
        <v>269</v>
      </c>
      <c r="R9" s="144"/>
      <c r="S9" s="144"/>
      <c r="T9" s="144"/>
      <c r="U9" s="144"/>
      <c r="V9" s="144"/>
    </row>
    <row r="10" spans="2:22" ht="13.2" customHeight="1">
      <c r="B10" s="113" t="s">
        <v>89</v>
      </c>
      <c r="C10" s="134"/>
      <c r="D10" s="134"/>
      <c r="E10" s="134"/>
      <c r="F10" s="134"/>
      <c r="G10" s="134"/>
      <c r="H10" s="134"/>
      <c r="I10" s="134"/>
      <c r="J10" s="134"/>
      <c r="K10" s="134"/>
      <c r="L10" s="134"/>
      <c r="M10" s="134"/>
      <c r="N10" s="134"/>
      <c r="O10" s="134"/>
      <c r="P10" s="39" t="e">
        <f>(O10/I10)^(1/6)-1</f>
        <v>#DIV/0!</v>
      </c>
      <c r="R10" s="173"/>
      <c r="S10" s="173"/>
      <c r="T10" s="173"/>
      <c r="U10" s="173"/>
      <c r="V10" s="173"/>
    </row>
    <row r="11" spans="2:22" ht="13.2" customHeight="1">
      <c r="B11" s="114" t="s">
        <v>90</v>
      </c>
      <c r="C11" s="126"/>
      <c r="D11" s="126"/>
      <c r="E11" s="126"/>
      <c r="F11" s="31"/>
      <c r="G11" s="31"/>
      <c r="H11" s="31"/>
      <c r="I11" s="31"/>
      <c r="J11" s="31"/>
      <c r="K11" s="41"/>
      <c r="L11" s="41"/>
      <c r="M11" s="41"/>
      <c r="N11" s="41"/>
      <c r="O11" s="41"/>
      <c r="P11" s="42"/>
      <c r="R11" s="144"/>
      <c r="S11" s="144"/>
      <c r="T11" s="144"/>
      <c r="U11" s="144"/>
      <c r="V11" s="144"/>
    </row>
    <row r="12" spans="2:22" ht="13.2" customHeight="1">
      <c r="B12" s="113" t="s">
        <v>91</v>
      </c>
      <c r="C12" s="134"/>
      <c r="D12" s="134"/>
      <c r="E12" s="134"/>
      <c r="F12" s="134"/>
      <c r="G12" s="134"/>
      <c r="H12" s="134"/>
      <c r="I12" s="134"/>
      <c r="J12" s="134"/>
      <c r="K12" s="134"/>
      <c r="L12" s="134"/>
      <c r="M12" s="134"/>
      <c r="N12" s="134"/>
      <c r="O12" s="134"/>
      <c r="P12" s="43" t="e">
        <f>(O12/I12)^(1/6)-1</f>
        <v>#DIV/0!</v>
      </c>
      <c r="R12" s="181"/>
      <c r="S12" s="228"/>
      <c r="T12" s="228"/>
      <c r="U12" s="228"/>
      <c r="V12" s="181"/>
    </row>
    <row r="13" spans="2:22" ht="13.2" customHeight="1">
      <c r="B13" s="114" t="s">
        <v>90</v>
      </c>
      <c r="C13" s="23"/>
      <c r="D13" s="126"/>
      <c r="E13" s="126"/>
      <c r="F13" s="31"/>
      <c r="G13" s="31"/>
      <c r="H13" s="31"/>
      <c r="I13" s="31"/>
      <c r="J13" s="31"/>
      <c r="K13" s="41"/>
      <c r="L13" s="41"/>
      <c r="M13" s="41"/>
      <c r="N13" s="41"/>
      <c r="O13" s="41"/>
      <c r="P13" s="43"/>
      <c r="S13" s="225"/>
      <c r="T13" s="225"/>
      <c r="U13" s="229"/>
    </row>
    <row r="14" spans="2:22" ht="13.2" customHeight="1">
      <c r="B14" s="113" t="s">
        <v>92</v>
      </c>
      <c r="C14" s="134"/>
      <c r="D14" s="134"/>
      <c r="E14" s="134"/>
      <c r="F14" s="134"/>
      <c r="G14" s="134"/>
      <c r="H14" s="134"/>
      <c r="I14" s="134"/>
      <c r="J14" s="134"/>
      <c r="K14" s="134"/>
      <c r="L14" s="134"/>
      <c r="M14" s="134"/>
      <c r="N14" s="134"/>
      <c r="O14" s="134"/>
      <c r="P14" s="43" t="e">
        <f>(O14/I14)^(1/6)-1</f>
        <v>#DIV/0!</v>
      </c>
      <c r="R14" s="181"/>
      <c r="S14" s="228"/>
      <c r="T14" s="228"/>
      <c r="U14" s="228"/>
      <c r="V14" s="181"/>
    </row>
    <row r="15" spans="2:22" ht="13.2" customHeight="1">
      <c r="B15" s="114" t="s">
        <v>90</v>
      </c>
      <c r="C15" s="126"/>
      <c r="D15" s="126"/>
      <c r="E15" s="126"/>
      <c r="F15" s="31"/>
      <c r="G15" s="31"/>
      <c r="H15" s="31"/>
      <c r="I15" s="31"/>
      <c r="J15" s="31"/>
      <c r="K15" s="41"/>
      <c r="L15" s="41"/>
      <c r="M15" s="41"/>
      <c r="N15" s="41"/>
      <c r="O15" s="41"/>
      <c r="P15" s="43"/>
      <c r="S15" s="225"/>
      <c r="T15" s="225"/>
      <c r="U15" s="229"/>
    </row>
    <row r="16" spans="2:22" ht="13.2" customHeight="1">
      <c r="B16" s="113" t="s">
        <v>97</v>
      </c>
      <c r="C16" s="134"/>
      <c r="D16" s="134"/>
      <c r="E16" s="134"/>
      <c r="F16" s="134"/>
      <c r="G16" s="134"/>
      <c r="H16" s="134"/>
      <c r="I16" s="134"/>
      <c r="J16" s="134"/>
      <c r="K16" s="134"/>
      <c r="L16" s="134"/>
      <c r="M16" s="134"/>
      <c r="N16" s="134"/>
      <c r="O16" s="134"/>
      <c r="P16" s="43" t="e">
        <f>(O16/I16)^(1/6)-1</f>
        <v>#DIV/0!</v>
      </c>
      <c r="R16" s="144"/>
      <c r="S16" s="225"/>
      <c r="T16" s="225"/>
      <c r="U16" s="225"/>
    </row>
    <row r="17" spans="2:22" ht="13.2" customHeight="1">
      <c r="B17" s="114" t="s">
        <v>90</v>
      </c>
      <c r="C17" s="126"/>
      <c r="D17" s="126"/>
      <c r="E17" s="126"/>
      <c r="F17" s="31"/>
      <c r="G17" s="31"/>
      <c r="H17" s="31"/>
      <c r="I17" s="31"/>
      <c r="J17" s="31"/>
      <c r="K17" s="41"/>
      <c r="L17" s="41"/>
      <c r="M17" s="41"/>
      <c r="N17" s="41"/>
      <c r="O17" s="41"/>
      <c r="P17" s="43"/>
      <c r="S17" s="225"/>
      <c r="T17" s="225"/>
      <c r="U17" s="225"/>
      <c r="V17" s="181"/>
    </row>
    <row r="18" spans="2:22" ht="13.2" customHeight="1">
      <c r="B18" s="113" t="s">
        <v>69</v>
      </c>
      <c r="C18" s="134">
        <f>C10+C12+C14+C16</f>
        <v>0</v>
      </c>
      <c r="D18" s="134">
        <f>D10+D12+D14+D16</f>
        <v>0</v>
      </c>
      <c r="E18" s="134">
        <f>E10+E12+E14+E16</f>
        <v>0</v>
      </c>
      <c r="F18" s="134">
        <f t="shared" ref="F18:M18" si="0">F10+F12+F14+F16</f>
        <v>0</v>
      </c>
      <c r="G18" s="134">
        <f t="shared" si="0"/>
        <v>0</v>
      </c>
      <c r="H18" s="134">
        <f t="shared" si="0"/>
        <v>0</v>
      </c>
      <c r="I18" s="134">
        <f t="shared" si="0"/>
        <v>0</v>
      </c>
      <c r="J18" s="134">
        <f t="shared" si="0"/>
        <v>0</v>
      </c>
      <c r="K18" s="134">
        <f t="shared" si="0"/>
        <v>0</v>
      </c>
      <c r="L18" s="134">
        <f t="shared" si="0"/>
        <v>0</v>
      </c>
      <c r="M18" s="134">
        <f t="shared" si="0"/>
        <v>0</v>
      </c>
      <c r="N18" s="134">
        <f t="shared" ref="N18:O18" si="1">N10+N12+N14+N16</f>
        <v>0</v>
      </c>
      <c r="O18" s="134">
        <f t="shared" si="1"/>
        <v>0</v>
      </c>
      <c r="P18" s="43" t="e">
        <f>(O18/I18)^(1/6)-1</f>
        <v>#DIV/0!</v>
      </c>
      <c r="S18" s="225"/>
      <c r="T18" s="225"/>
      <c r="U18" s="225"/>
    </row>
    <row r="19" spans="2:22" ht="13.2" customHeight="1">
      <c r="B19" s="115" t="s">
        <v>90</v>
      </c>
      <c r="C19" s="23"/>
      <c r="D19" s="126"/>
      <c r="E19" s="126"/>
      <c r="F19" s="31" t="e">
        <f>(F18-E18)/E18</f>
        <v>#DIV/0!</v>
      </c>
      <c r="G19" s="31" t="e">
        <f t="shared" ref="G19:O19" si="2">(G18-F18)/F18</f>
        <v>#DIV/0!</v>
      </c>
      <c r="H19" s="31" t="e">
        <f t="shared" si="2"/>
        <v>#DIV/0!</v>
      </c>
      <c r="I19" s="31" t="e">
        <f t="shared" si="2"/>
        <v>#DIV/0!</v>
      </c>
      <c r="J19" s="31" t="e">
        <f t="shared" si="2"/>
        <v>#DIV/0!</v>
      </c>
      <c r="K19" s="41" t="e">
        <f t="shared" si="2"/>
        <v>#DIV/0!</v>
      </c>
      <c r="L19" s="41" t="e">
        <f t="shared" si="2"/>
        <v>#DIV/0!</v>
      </c>
      <c r="M19" s="41" t="e">
        <f t="shared" si="2"/>
        <v>#DIV/0!</v>
      </c>
      <c r="N19" s="41" t="e">
        <f t="shared" si="2"/>
        <v>#DIV/0!</v>
      </c>
      <c r="O19" s="41" t="e">
        <f t="shared" si="2"/>
        <v>#DIV/0!</v>
      </c>
      <c r="P19" s="44"/>
      <c r="S19" s="225"/>
      <c r="T19" s="226"/>
      <c r="U19" s="225"/>
    </row>
    <row r="20" spans="2:22" ht="13.2" customHeight="1">
      <c r="B20" s="1" t="s">
        <v>110</v>
      </c>
      <c r="S20" s="225"/>
      <c r="T20" s="225"/>
      <c r="U20" s="225"/>
    </row>
    <row r="21" spans="2:22" ht="13.2" customHeight="1">
      <c r="G21" s="153"/>
      <c r="H21" s="56"/>
      <c r="I21" s="181"/>
      <c r="J21" s="161"/>
      <c r="K21" s="56"/>
      <c r="S21" s="225"/>
      <c r="T21" s="225"/>
      <c r="U21" s="225"/>
    </row>
    <row r="22" spans="2:22" ht="13.2" customHeight="1">
      <c r="B22" s="25" t="s">
        <v>229</v>
      </c>
      <c r="C22" s="25"/>
      <c r="D22" s="25"/>
      <c r="E22" s="25"/>
      <c r="P22" s="63"/>
      <c r="S22" s="225"/>
      <c r="T22" s="225"/>
      <c r="U22" s="225"/>
    </row>
    <row r="23" spans="2:22" ht="13.2" customHeight="1">
      <c r="B23" s="15" t="s">
        <v>88</v>
      </c>
      <c r="C23" s="24">
        <v>2016</v>
      </c>
      <c r="D23" s="24">
        <v>2017</v>
      </c>
      <c r="E23" s="24">
        <v>2018</v>
      </c>
      <c r="F23" s="24">
        <v>2019</v>
      </c>
      <c r="G23" s="24">
        <v>2020</v>
      </c>
      <c r="H23" s="24">
        <v>2021</v>
      </c>
      <c r="I23" s="24">
        <v>2022</v>
      </c>
      <c r="J23" s="24">
        <v>2023</v>
      </c>
      <c r="K23" s="24">
        <v>2024</v>
      </c>
      <c r="L23" s="24">
        <v>2025</v>
      </c>
      <c r="M23" s="24">
        <v>2026</v>
      </c>
      <c r="N23" s="24">
        <v>2027</v>
      </c>
      <c r="O23" s="24">
        <v>2028</v>
      </c>
      <c r="P23" s="64"/>
    </row>
    <row r="24" spans="2:22" ht="13.2" customHeight="1">
      <c r="B24" s="5" t="s">
        <v>89</v>
      </c>
      <c r="C24" s="138"/>
      <c r="D24" s="138"/>
      <c r="E24" s="138"/>
      <c r="F24" s="138"/>
      <c r="G24" s="138"/>
      <c r="H24" s="138"/>
      <c r="I24" s="138"/>
      <c r="J24" s="138"/>
      <c r="K24" s="138"/>
      <c r="L24" s="138"/>
      <c r="M24" s="138"/>
      <c r="N24" s="138"/>
      <c r="O24" s="138"/>
      <c r="P24" s="65"/>
    </row>
    <row r="25" spans="2:22" ht="13.2" customHeight="1">
      <c r="B25" s="5" t="s">
        <v>91</v>
      </c>
      <c r="C25" s="138"/>
      <c r="D25" s="138"/>
      <c r="E25" s="138"/>
      <c r="F25" s="138"/>
      <c r="G25" s="138"/>
      <c r="H25" s="138"/>
      <c r="I25" s="138"/>
      <c r="J25" s="138"/>
      <c r="K25" s="138"/>
      <c r="L25" s="138"/>
      <c r="M25" s="138"/>
      <c r="N25" s="138"/>
      <c r="O25" s="138"/>
      <c r="P25" s="65"/>
    </row>
    <row r="26" spans="2:22" ht="13.2" customHeight="1">
      <c r="B26" s="5" t="s">
        <v>92</v>
      </c>
      <c r="C26" s="138"/>
      <c r="D26" s="138"/>
      <c r="E26" s="138"/>
      <c r="F26" s="138"/>
      <c r="G26" s="138"/>
      <c r="H26" s="138"/>
      <c r="I26" s="138"/>
      <c r="J26" s="138"/>
      <c r="K26" s="138"/>
      <c r="L26" s="138"/>
      <c r="M26" s="138"/>
      <c r="N26" s="138"/>
      <c r="O26" s="138"/>
      <c r="P26" s="65"/>
    </row>
    <row r="27" spans="2:22" ht="13.2" customHeight="1">
      <c r="B27" s="5" t="s">
        <v>97</v>
      </c>
      <c r="C27" s="138"/>
      <c r="D27" s="138"/>
      <c r="E27" s="138"/>
      <c r="F27" s="138"/>
      <c r="G27" s="138"/>
      <c r="H27" s="138"/>
      <c r="I27" s="138"/>
      <c r="J27" s="138"/>
      <c r="K27" s="138"/>
      <c r="L27" s="138"/>
      <c r="M27" s="138"/>
      <c r="N27" s="138"/>
      <c r="O27" s="138"/>
      <c r="P27" s="65"/>
    </row>
    <row r="28" spans="2:22" ht="13.2" customHeight="1">
      <c r="B28" s="5" t="s">
        <v>69</v>
      </c>
      <c r="C28" s="138" t="e">
        <f>C18/EPC!C17</f>
        <v>#DIV/0!</v>
      </c>
      <c r="D28" s="138" t="e">
        <f>D18/EPC!D17</f>
        <v>#DIV/0!</v>
      </c>
      <c r="E28" s="138" t="e">
        <f>E18/('5G RAN'!E38+'4G RAN'!E30)</f>
        <v>#DIV/0!</v>
      </c>
      <c r="F28" s="138" t="e">
        <f>F18/('5G RAN'!F38+'4G RAN'!F30)</f>
        <v>#DIV/0!</v>
      </c>
      <c r="G28" s="138" t="e">
        <f>G18/('5G RAN'!G38+'4G RAN'!G30)</f>
        <v>#DIV/0!</v>
      </c>
      <c r="H28" s="138" t="e">
        <f>H18/('5G RAN'!H38+'4G RAN'!H30)</f>
        <v>#DIV/0!</v>
      </c>
      <c r="I28" s="138" t="e">
        <f>I18/('5G RAN'!I38+'4G RAN'!I30)</f>
        <v>#DIV/0!</v>
      </c>
      <c r="J28" s="138" t="e">
        <f>J18/('5G RAN'!J38+'4G RAN'!J30)</f>
        <v>#DIV/0!</v>
      </c>
      <c r="K28" s="138" t="e">
        <f>K18/('5G RAN'!K38+'4G RAN'!K30)</f>
        <v>#DIV/0!</v>
      </c>
      <c r="L28" s="138" t="e">
        <f>L18/('5G RAN'!L38+'4G RAN'!L30)</f>
        <v>#DIV/0!</v>
      </c>
      <c r="M28" s="138" t="e">
        <f>M18/('5G RAN'!M38+'4G RAN'!M30)</f>
        <v>#DIV/0!</v>
      </c>
      <c r="N28" s="138" t="e">
        <f>N18/('5G RAN'!N38+'4G RAN'!N30)</f>
        <v>#DIV/0!</v>
      </c>
      <c r="O28" s="138" t="e">
        <f>O18/('5G RAN'!O38+'4G RAN'!O30)</f>
        <v>#DIV/0!</v>
      </c>
      <c r="P28" s="65"/>
    </row>
    <row r="29" spans="2:22" ht="13.2" customHeight="1"/>
    <row r="30" spans="2:22" ht="13.2" customHeight="1"/>
    <row r="31" spans="2:22" ht="13.2" customHeight="1"/>
    <row r="32" spans="2:22" ht="13.2" customHeight="1"/>
    <row r="33" spans="20:20" ht="13.2" customHeight="1"/>
    <row r="34" spans="20:20" ht="13.2" customHeight="1"/>
    <row r="35" spans="20:20" ht="13.2" customHeight="1"/>
    <row r="36" spans="20:20" ht="13.2" customHeight="1"/>
    <row r="37" spans="20:20" ht="13.2" customHeight="1"/>
    <row r="38" spans="20:20" ht="13.2" customHeight="1"/>
    <row r="39" spans="20:20" ht="13.2" customHeight="1"/>
    <row r="40" spans="20:20" ht="13.2" customHeight="1">
      <c r="T40" s="56"/>
    </row>
    <row r="41" spans="20:20" ht="13.2" customHeight="1"/>
    <row r="42" spans="20:20" ht="13.2" customHeight="1"/>
    <row r="43" spans="20:20" ht="13.2" customHeight="1"/>
    <row r="44" spans="20:20" ht="13.2" customHeight="1"/>
    <row r="45" spans="20:20" ht="13.2" customHeight="1"/>
    <row r="46" spans="20:20" ht="13.2" customHeight="1"/>
    <row r="47" spans="20:20" ht="13.2" customHeight="1"/>
    <row r="48" spans="20:20" ht="13.2" customHeight="1"/>
    <row r="51" spans="2:16" ht="13.2" customHeight="1">
      <c r="B51" s="25" t="s">
        <v>228</v>
      </c>
      <c r="C51" s="25"/>
      <c r="D51" s="25"/>
      <c r="E51" s="25"/>
      <c r="P51" s="63"/>
    </row>
    <row r="52" spans="2:16">
      <c r="B52" s="15"/>
      <c r="C52" s="24">
        <v>2016</v>
      </c>
      <c r="D52" s="24">
        <v>2017</v>
      </c>
      <c r="E52" s="24">
        <v>2018</v>
      </c>
      <c r="F52" s="24">
        <v>2019</v>
      </c>
      <c r="G52" s="24">
        <v>2020</v>
      </c>
      <c r="H52" s="24">
        <v>2021</v>
      </c>
      <c r="I52" s="24">
        <v>2022</v>
      </c>
      <c r="J52" s="24">
        <v>2023</v>
      </c>
      <c r="K52" s="24">
        <v>2024</v>
      </c>
      <c r="L52" s="24">
        <v>2025</v>
      </c>
      <c r="M52" s="24">
        <v>2026</v>
      </c>
      <c r="N52" s="24">
        <v>2027</v>
      </c>
      <c r="O52" s="24">
        <v>2028</v>
      </c>
    </row>
    <row r="53" spans="2:16">
      <c r="B53" s="5" t="s">
        <v>223</v>
      </c>
      <c r="C53" s="134"/>
      <c r="D53" s="134"/>
      <c r="E53" s="134"/>
      <c r="F53" s="134"/>
      <c r="G53" s="134"/>
      <c r="H53" s="134"/>
      <c r="I53" s="134"/>
      <c r="J53" s="134"/>
      <c r="K53" s="134"/>
      <c r="L53" s="134"/>
      <c r="M53" s="134"/>
      <c r="N53" s="134"/>
      <c r="O53" s="134"/>
    </row>
    <row r="54" spans="2:16" ht="13.2" customHeight="1">
      <c r="B54" s="15" t="s">
        <v>88</v>
      </c>
      <c r="C54" s="24">
        <v>2016</v>
      </c>
      <c r="D54" s="24">
        <v>2017</v>
      </c>
      <c r="E54" s="24">
        <v>2018</v>
      </c>
      <c r="F54" s="24">
        <v>2019</v>
      </c>
      <c r="G54" s="24">
        <v>2020</v>
      </c>
      <c r="H54" s="24">
        <v>2021</v>
      </c>
      <c r="I54" s="24">
        <v>2022</v>
      </c>
      <c r="J54" s="24">
        <v>2023</v>
      </c>
      <c r="K54" s="24">
        <v>2024</v>
      </c>
      <c r="L54" s="24">
        <v>2025</v>
      </c>
      <c r="M54" s="24">
        <v>2026</v>
      </c>
      <c r="N54" s="24">
        <v>2027</v>
      </c>
      <c r="O54" s="24">
        <v>2028</v>
      </c>
      <c r="P54" s="64"/>
    </row>
    <row r="55" spans="2:16" ht="13.2" customHeight="1">
      <c r="B55" s="5" t="s">
        <v>89</v>
      </c>
      <c r="C55" s="138">
        <v>0</v>
      </c>
      <c r="D55" s="138">
        <v>0</v>
      </c>
      <c r="E55" s="138" t="e">
        <f>E10/('5G RAN'!E30+'4G RAN'!E22)</f>
        <v>#DIV/0!</v>
      </c>
      <c r="F55" s="138" t="e">
        <f>F10/('5G RAN'!F30+'4G RAN'!F22)</f>
        <v>#DIV/0!</v>
      </c>
      <c r="G55" s="138" t="e">
        <f>G10/('5G RAN'!G30+'4G RAN'!G22)</f>
        <v>#DIV/0!</v>
      </c>
      <c r="H55" s="138" t="e">
        <f>H10/('5G RAN'!H30+'4G RAN'!H22)</f>
        <v>#DIV/0!</v>
      </c>
      <c r="I55" s="138" t="e">
        <f>I10/('5G RAN'!I30+'4G RAN'!I22)</f>
        <v>#DIV/0!</v>
      </c>
      <c r="J55" s="138" t="e">
        <f>J10/('5G RAN'!J30+'4G RAN'!J22)</f>
        <v>#DIV/0!</v>
      </c>
      <c r="K55" s="138" t="e">
        <f>K10/('5G RAN'!K30+'4G RAN'!K22)</f>
        <v>#DIV/0!</v>
      </c>
      <c r="L55" s="138" t="e">
        <f>L10/('5G RAN'!L30+'4G RAN'!L22)</f>
        <v>#DIV/0!</v>
      </c>
      <c r="M55" s="138" t="e">
        <f>M10/('5G RAN'!M30+'4G RAN'!M22)</f>
        <v>#DIV/0!</v>
      </c>
      <c r="N55" s="138" t="e">
        <f>N10/('5G RAN'!N30+'4G RAN'!N22)</f>
        <v>#DIV/0!</v>
      </c>
      <c r="O55" s="138" t="e">
        <f>O10/('5G RAN'!O30+'4G RAN'!O22)</f>
        <v>#DIV/0!</v>
      </c>
      <c r="P55" s="65"/>
    </row>
    <row r="56" spans="2:16" ht="13.2" customHeight="1">
      <c r="B56" s="5" t="s">
        <v>91</v>
      </c>
      <c r="C56" s="138">
        <v>0</v>
      </c>
      <c r="D56" s="138">
        <v>0</v>
      </c>
      <c r="E56" s="138" t="e">
        <f>E12/('5G RAN'!E32+'4G RAN'!E24)</f>
        <v>#DIV/0!</v>
      </c>
      <c r="F56" s="138" t="e">
        <f>F12/('5G RAN'!F32+'4G RAN'!F24)</f>
        <v>#DIV/0!</v>
      </c>
      <c r="G56" s="138" t="e">
        <f>G12/('5G RAN'!G32+'4G RAN'!G24)</f>
        <v>#DIV/0!</v>
      </c>
      <c r="H56" s="138" t="e">
        <f>H12/('5G RAN'!H32+'4G RAN'!H24)</f>
        <v>#DIV/0!</v>
      </c>
      <c r="I56" s="138" t="e">
        <f>I12/('5G RAN'!I32+'4G RAN'!I24)</f>
        <v>#DIV/0!</v>
      </c>
      <c r="J56" s="138" t="e">
        <f>J12/('5G RAN'!J32+'4G RAN'!J24)</f>
        <v>#DIV/0!</v>
      </c>
      <c r="K56" s="138" t="e">
        <f>K12/('5G RAN'!K32+'4G RAN'!K24)</f>
        <v>#DIV/0!</v>
      </c>
      <c r="L56" s="138" t="e">
        <f>L12/('5G RAN'!L32+'4G RAN'!L24)</f>
        <v>#DIV/0!</v>
      </c>
      <c r="M56" s="138" t="e">
        <f>M12/('5G RAN'!M32+'4G RAN'!M24)</f>
        <v>#DIV/0!</v>
      </c>
      <c r="N56" s="138" t="e">
        <f>N12/('5G RAN'!N32+'4G RAN'!N24)</f>
        <v>#DIV/0!</v>
      </c>
      <c r="O56" s="138" t="e">
        <f>O12/('5G RAN'!O32+'4G RAN'!O24)</f>
        <v>#DIV/0!</v>
      </c>
      <c r="P56" s="65"/>
    </row>
    <row r="57" spans="2:16" ht="13.2" customHeight="1">
      <c r="B57" s="5" t="s">
        <v>92</v>
      </c>
      <c r="C57" s="138">
        <v>0</v>
      </c>
      <c r="D57" s="138">
        <v>0</v>
      </c>
      <c r="E57" s="138" t="e">
        <f>E14/(('5G RAN'!E34+'4G RAN'!E26)-E53)</f>
        <v>#DIV/0!</v>
      </c>
      <c r="F57" s="138" t="e">
        <f>F14/(('5G RAN'!F34+'4G RAN'!F26)-F53)</f>
        <v>#DIV/0!</v>
      </c>
      <c r="G57" s="138" t="e">
        <f>G14/(('5G RAN'!G34+'4G RAN'!G26)-G53)</f>
        <v>#DIV/0!</v>
      </c>
      <c r="H57" s="138" t="e">
        <f>H14/(('5G RAN'!H34+'4G RAN'!H26)-H53)</f>
        <v>#DIV/0!</v>
      </c>
      <c r="I57" s="138" t="e">
        <f>I14/(('5G RAN'!I34+'4G RAN'!I26)-I53)</f>
        <v>#DIV/0!</v>
      </c>
      <c r="J57" s="138" t="e">
        <f>J14/(('5G RAN'!J34+'4G RAN'!J26)-J53)</f>
        <v>#DIV/0!</v>
      </c>
      <c r="K57" s="138" t="e">
        <f>K14/(('5G RAN'!K34+'4G RAN'!K26)-K53)</f>
        <v>#DIV/0!</v>
      </c>
      <c r="L57" s="138" t="e">
        <f>L14/(('5G RAN'!L34+'4G RAN'!L26)-L53)</f>
        <v>#DIV/0!</v>
      </c>
      <c r="M57" s="138" t="e">
        <f>M14/(('5G RAN'!M34+'4G RAN'!M26)-M53)</f>
        <v>#DIV/0!</v>
      </c>
      <c r="N57" s="138" t="e">
        <f>N14/(('5G RAN'!N34+'4G RAN'!N26)-N53)</f>
        <v>#DIV/0!</v>
      </c>
      <c r="O57" s="138" t="e">
        <f>O14/(('5G RAN'!O34+'4G RAN'!O26)-O53)</f>
        <v>#DIV/0!</v>
      </c>
      <c r="P57" s="65"/>
    </row>
    <row r="58" spans="2:16" ht="13.2" customHeight="1">
      <c r="B58" s="5" t="s">
        <v>97</v>
      </c>
      <c r="C58" s="138">
        <v>0</v>
      </c>
      <c r="D58" s="138">
        <v>0</v>
      </c>
      <c r="E58" s="138" t="e">
        <f>E16/('5G RAN'!E36+'4G RAN'!E28)</f>
        <v>#DIV/0!</v>
      </c>
      <c r="F58" s="138" t="e">
        <f>F16/('5G RAN'!F36+'4G RAN'!F28)</f>
        <v>#DIV/0!</v>
      </c>
      <c r="G58" s="138" t="e">
        <f>G16/('5G RAN'!G36+'4G RAN'!G28)</f>
        <v>#DIV/0!</v>
      </c>
      <c r="H58" s="138" t="e">
        <f>H16/('5G RAN'!H36+'4G RAN'!H28)</f>
        <v>#DIV/0!</v>
      </c>
      <c r="I58" s="138" t="e">
        <f>I16/('5G RAN'!I36+'4G RAN'!I28)</f>
        <v>#DIV/0!</v>
      </c>
      <c r="J58" s="138" t="e">
        <f>J16/('5G RAN'!J36+'4G RAN'!J28)</f>
        <v>#DIV/0!</v>
      </c>
      <c r="K58" s="138" t="e">
        <f>K16/('5G RAN'!K36+'4G RAN'!K28)</f>
        <v>#DIV/0!</v>
      </c>
      <c r="L58" s="138" t="e">
        <f>L16/('5G RAN'!L36+'4G RAN'!L28)</f>
        <v>#DIV/0!</v>
      </c>
      <c r="M58" s="138" t="e">
        <f>M16/('5G RAN'!M36+'4G RAN'!M28)</f>
        <v>#DIV/0!</v>
      </c>
      <c r="N58" s="138" t="e">
        <f>N16/('5G RAN'!N36+'4G RAN'!N28)</f>
        <v>#DIV/0!</v>
      </c>
      <c r="O58" s="138" t="e">
        <f>O16/('5G RAN'!O36+'4G RAN'!O28)</f>
        <v>#DIV/0!</v>
      </c>
      <c r="P58" s="65"/>
    </row>
    <row r="59" spans="2:16" ht="13.2" customHeight="1">
      <c r="B59" s="5" t="s">
        <v>69</v>
      </c>
      <c r="C59" s="138">
        <v>0</v>
      </c>
      <c r="D59" s="138">
        <v>0</v>
      </c>
      <c r="E59" s="138" t="e">
        <f>E18/(('5G RAN'!E38+'4G RAN'!E30)-E53)</f>
        <v>#DIV/0!</v>
      </c>
      <c r="F59" s="138" t="e">
        <f>F18/(('5G RAN'!F38+'4G RAN'!F30)-F53)</f>
        <v>#DIV/0!</v>
      </c>
      <c r="G59" s="138" t="e">
        <f>G18/(('5G RAN'!G38+'4G RAN'!G30)-G53)</f>
        <v>#DIV/0!</v>
      </c>
      <c r="H59" s="138" t="e">
        <f>H18/(('5G RAN'!H38+'4G RAN'!H30)-H53)</f>
        <v>#DIV/0!</v>
      </c>
      <c r="I59" s="138" t="e">
        <f>I18/(('5G RAN'!I38+'4G RAN'!I30)-I53)</f>
        <v>#DIV/0!</v>
      </c>
      <c r="J59" s="138" t="e">
        <f>J18/(('5G RAN'!J38+'4G RAN'!J30)-J53)</f>
        <v>#DIV/0!</v>
      </c>
      <c r="K59" s="138" t="e">
        <f>K18/(('5G RAN'!K38+'4G RAN'!K30)-K53)</f>
        <v>#DIV/0!</v>
      </c>
      <c r="L59" s="138" t="e">
        <f>L18/(('5G RAN'!L38+'4G RAN'!L30)-L53)</f>
        <v>#DIV/0!</v>
      </c>
      <c r="M59" s="138" t="e">
        <f>M18/(('5G RAN'!M38+'4G RAN'!M30)-M53)</f>
        <v>#DIV/0!</v>
      </c>
      <c r="N59" s="138" t="e">
        <f>N18/(('5G RAN'!N38+'4G RAN'!N30)-N53)</f>
        <v>#DIV/0!</v>
      </c>
      <c r="O59" s="138" t="e">
        <f>O18/(('5G RAN'!O38+'4G RAN'!O30)-O53)</f>
        <v>#DIV/0!</v>
      </c>
      <c r="P59" s="65"/>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2DC0C-9558-44BE-B962-127D5BBB0228}">
  <sheetPr>
    <tabColor rgb="FFCCFFCC"/>
    <pageSetUpPr autoPageBreaks="0"/>
  </sheetPr>
  <dimension ref="B2:W19"/>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8" width="8.6640625" style="1"/>
    <col min="19" max="19" width="13.33203125" style="1" bestFit="1" customWidth="1"/>
    <col min="20" max="16384" width="8.6640625" style="1"/>
  </cols>
  <sheetData>
    <row r="2" spans="2:23" ht="17.399999999999999">
      <c r="B2" s="30" t="str">
        <f>Introduction!B2</f>
        <v>LightCounting Wireless Infrastructure Shares, Size &amp; Forecast - 4Q22</v>
      </c>
      <c r="C2" s="30"/>
      <c r="D2" s="30"/>
      <c r="E2" s="30"/>
    </row>
    <row r="3" spans="2:23" ht="15">
      <c r="B3" s="221" t="str">
        <f>Introduction!B3</f>
        <v>February 2023 - Sample template for illustrative purposes only</v>
      </c>
      <c r="C3" s="29"/>
      <c r="D3" s="29"/>
      <c r="E3" s="29"/>
    </row>
    <row r="4" spans="2:23" ht="13.2" customHeight="1">
      <c r="B4" s="29"/>
      <c r="C4" s="29"/>
      <c r="D4" s="29"/>
      <c r="E4" s="29"/>
    </row>
    <row r="5" spans="2:23" ht="15.6">
      <c r="B5" s="83" t="s">
        <v>251</v>
      </c>
      <c r="C5" s="28"/>
      <c r="D5" s="28"/>
      <c r="E5" s="28"/>
      <c r="F5" s="27"/>
    </row>
    <row r="6" spans="2:23" ht="13.2" customHeight="1">
      <c r="D6" s="56"/>
      <c r="H6" s="142"/>
    </row>
    <row r="7" spans="2:23" ht="13.2" customHeight="1">
      <c r="B7" s="25" t="s">
        <v>99</v>
      </c>
      <c r="C7" s="25"/>
      <c r="D7" s="25"/>
      <c r="E7" s="25"/>
      <c r="P7" s="38" t="s">
        <v>93</v>
      </c>
    </row>
    <row r="8" spans="2:23" ht="13.2" customHeight="1">
      <c r="B8" s="15" t="s">
        <v>88</v>
      </c>
      <c r="C8" s="24">
        <v>2016</v>
      </c>
      <c r="D8" s="24">
        <v>2017</v>
      </c>
      <c r="E8" s="24">
        <v>2018</v>
      </c>
      <c r="F8" s="24">
        <v>2019</v>
      </c>
      <c r="G8" s="24">
        <v>2020</v>
      </c>
      <c r="H8" s="24">
        <v>2021</v>
      </c>
      <c r="I8" s="24">
        <v>2022</v>
      </c>
      <c r="J8" s="24">
        <v>2023</v>
      </c>
      <c r="K8" s="24">
        <v>2024</v>
      </c>
      <c r="L8" s="24">
        <v>2025</v>
      </c>
      <c r="M8" s="24">
        <v>2026</v>
      </c>
      <c r="N8" s="24">
        <v>2027</v>
      </c>
      <c r="O8" s="24">
        <v>2028</v>
      </c>
      <c r="P8" s="117" t="s">
        <v>269</v>
      </c>
    </row>
    <row r="9" spans="2:23" ht="13.2" customHeight="1">
      <c r="B9" s="113" t="s">
        <v>89</v>
      </c>
      <c r="C9" s="119"/>
      <c r="D9" s="119"/>
      <c r="E9" s="119"/>
      <c r="F9" s="119"/>
      <c r="G9" s="119"/>
      <c r="H9" s="119"/>
      <c r="I9" s="119"/>
      <c r="J9" s="119"/>
      <c r="K9" s="119"/>
      <c r="L9" s="119"/>
      <c r="M9" s="119"/>
      <c r="N9" s="119"/>
      <c r="O9" s="119"/>
      <c r="P9" s="39" t="e">
        <f>(O9/I9)^(1/6)-1</f>
        <v>#DIV/0!</v>
      </c>
    </row>
    <row r="10" spans="2:23" ht="13.2" customHeight="1">
      <c r="B10" s="114" t="s">
        <v>90</v>
      </c>
      <c r="C10" s="131"/>
      <c r="D10" s="108"/>
      <c r="E10" s="108"/>
      <c r="F10" s="108"/>
      <c r="G10" s="108"/>
      <c r="H10" s="108"/>
      <c r="I10" s="108"/>
      <c r="J10" s="108"/>
      <c r="K10" s="111"/>
      <c r="L10" s="111"/>
      <c r="M10" s="111"/>
      <c r="N10" s="111"/>
      <c r="O10" s="111"/>
      <c r="P10" s="42"/>
    </row>
    <row r="11" spans="2:23" ht="13.2" customHeight="1">
      <c r="B11" s="113" t="s">
        <v>91</v>
      </c>
      <c r="C11" s="119"/>
      <c r="D11" s="119"/>
      <c r="E11" s="119"/>
      <c r="F11" s="119"/>
      <c r="G11" s="119"/>
      <c r="H11" s="119"/>
      <c r="I11" s="119"/>
      <c r="J11" s="119"/>
      <c r="K11" s="119"/>
      <c r="L11" s="119"/>
      <c r="M11" s="119"/>
      <c r="N11" s="119"/>
      <c r="O11" s="119"/>
      <c r="P11" s="43" t="e">
        <f>(O11/I11)^(1/6)-1</f>
        <v>#DIV/0!</v>
      </c>
    </row>
    <row r="12" spans="2:23" ht="13.2" customHeight="1">
      <c r="B12" s="114" t="s">
        <v>90</v>
      </c>
      <c r="C12" s="37"/>
      <c r="D12" s="108"/>
      <c r="E12" s="108"/>
      <c r="F12" s="108"/>
      <c r="G12" s="108"/>
      <c r="H12" s="108"/>
      <c r="I12" s="108"/>
      <c r="J12" s="108"/>
      <c r="K12" s="111"/>
      <c r="L12" s="111"/>
      <c r="M12" s="111"/>
      <c r="N12" s="111"/>
      <c r="O12" s="111"/>
      <c r="P12" s="42"/>
    </row>
    <row r="13" spans="2:23" ht="13.2" customHeight="1">
      <c r="B13" s="113" t="s">
        <v>92</v>
      </c>
      <c r="C13" s="119"/>
      <c r="D13" s="119"/>
      <c r="E13" s="119"/>
      <c r="F13" s="119"/>
      <c r="G13" s="119"/>
      <c r="H13" s="119"/>
      <c r="I13" s="119"/>
      <c r="J13" s="119"/>
      <c r="K13" s="119"/>
      <c r="L13" s="119"/>
      <c r="M13" s="119"/>
      <c r="N13" s="119"/>
      <c r="O13" s="119"/>
      <c r="P13" s="43" t="e">
        <f>(O13/I13)^(1/6)-1</f>
        <v>#DIV/0!</v>
      </c>
    </row>
    <row r="14" spans="2:23" ht="13.2" customHeight="1">
      <c r="B14" s="114" t="s">
        <v>90</v>
      </c>
      <c r="C14" s="37"/>
      <c r="D14" s="108"/>
      <c r="E14" s="108"/>
      <c r="F14" s="108"/>
      <c r="G14" s="108"/>
      <c r="H14" s="108"/>
      <c r="I14" s="108"/>
      <c r="J14" s="108"/>
      <c r="K14" s="111"/>
      <c r="L14" s="111"/>
      <c r="M14" s="111"/>
      <c r="N14" s="111"/>
      <c r="O14" s="111"/>
      <c r="P14" s="42"/>
    </row>
    <row r="15" spans="2:23" ht="13.2" customHeight="1">
      <c r="B15" s="113" t="s">
        <v>97</v>
      </c>
      <c r="C15" s="119"/>
      <c r="D15" s="119"/>
      <c r="E15" s="119"/>
      <c r="F15" s="119"/>
      <c r="G15" s="119"/>
      <c r="H15" s="119"/>
      <c r="I15" s="119"/>
      <c r="J15" s="119"/>
      <c r="K15" s="119"/>
      <c r="L15" s="119"/>
      <c r="M15" s="119"/>
      <c r="N15" s="119"/>
      <c r="O15" s="119"/>
      <c r="P15" s="43" t="e">
        <f>(O15/I15)^(1/6)-1</f>
        <v>#DIV/0!</v>
      </c>
      <c r="S15" s="58"/>
      <c r="T15" s="58"/>
      <c r="U15" s="58"/>
      <c r="W15" s="58"/>
    </row>
    <row r="16" spans="2:23" ht="13.2" customHeight="1">
      <c r="B16" s="114" t="s">
        <v>90</v>
      </c>
      <c r="C16" s="37"/>
      <c r="D16" s="108"/>
      <c r="E16" s="108"/>
      <c r="F16" s="108"/>
      <c r="G16" s="108"/>
      <c r="H16" s="108"/>
      <c r="I16" s="108"/>
      <c r="J16" s="108"/>
      <c r="K16" s="111"/>
      <c r="L16" s="111"/>
      <c r="M16" s="111"/>
      <c r="N16" s="111"/>
      <c r="O16" s="111"/>
      <c r="P16" s="42"/>
    </row>
    <row r="17" spans="2:16" ht="13.2" customHeight="1">
      <c r="B17" s="113" t="s">
        <v>69</v>
      </c>
      <c r="C17" s="119">
        <f>C9+C11+C13+C15</f>
        <v>0</v>
      </c>
      <c r="D17" s="119">
        <f>D9+D11+D13+D15</f>
        <v>0</v>
      </c>
      <c r="E17" s="119">
        <f>E9+E11+E13+E15</f>
        <v>0</v>
      </c>
      <c r="F17" s="119">
        <f t="shared" ref="F17:K17" si="0">F9+F11+F13+F15</f>
        <v>0</v>
      </c>
      <c r="G17" s="119">
        <f t="shared" si="0"/>
        <v>0</v>
      </c>
      <c r="H17" s="119">
        <f t="shared" si="0"/>
        <v>0</v>
      </c>
      <c r="I17" s="119">
        <f t="shared" si="0"/>
        <v>0</v>
      </c>
      <c r="J17" s="119">
        <f t="shared" si="0"/>
        <v>0</v>
      </c>
      <c r="K17" s="120">
        <f t="shared" si="0"/>
        <v>0</v>
      </c>
      <c r="L17" s="120">
        <f>L9+L11+L13+L15</f>
        <v>0</v>
      </c>
      <c r="M17" s="120">
        <f>M9+M11+M13+M15</f>
        <v>0</v>
      </c>
      <c r="N17" s="120">
        <f>N9+N11+N13+N15</f>
        <v>0</v>
      </c>
      <c r="O17" s="120">
        <f>O9+O11+O13+O15</f>
        <v>0</v>
      </c>
      <c r="P17" s="43" t="e">
        <f>(O17/I17)^(1/6)-1</f>
        <v>#DIV/0!</v>
      </c>
    </row>
    <row r="18" spans="2:16" ht="13.2" customHeight="1">
      <c r="B18" s="115" t="s">
        <v>90</v>
      </c>
      <c r="C18" s="37"/>
      <c r="D18" s="108" t="e">
        <f>(D17-C17)/C17</f>
        <v>#DIV/0!</v>
      </c>
      <c r="E18" s="108" t="e">
        <f>(E17-D17)/D17</f>
        <v>#DIV/0!</v>
      </c>
      <c r="F18" s="108" t="e">
        <f>(F17-E17)/E17</f>
        <v>#DIV/0!</v>
      </c>
      <c r="G18" s="108" t="e">
        <f t="shared" ref="G18:K18" si="1">(G17-F17)/F17</f>
        <v>#DIV/0!</v>
      </c>
      <c r="H18" s="108" t="e">
        <f t="shared" si="1"/>
        <v>#DIV/0!</v>
      </c>
      <c r="I18" s="108" t="e">
        <f t="shared" si="1"/>
        <v>#DIV/0!</v>
      </c>
      <c r="J18" s="108" t="e">
        <f t="shared" si="1"/>
        <v>#DIV/0!</v>
      </c>
      <c r="K18" s="111" t="e">
        <f t="shared" si="1"/>
        <v>#DIV/0!</v>
      </c>
      <c r="L18" s="111" t="e">
        <f>(L17-K17)/K17</f>
        <v>#DIV/0!</v>
      </c>
      <c r="M18" s="111" t="e">
        <f>(M17-L17)/L17</f>
        <v>#DIV/0!</v>
      </c>
      <c r="N18" s="111" t="e">
        <f>(N17-M17)/M17</f>
        <v>#DIV/0!</v>
      </c>
      <c r="O18" s="111" t="e">
        <f>(O17-N17)/N17</f>
        <v>#DIV/0!</v>
      </c>
      <c r="P18" s="44"/>
    </row>
    <row r="19" spans="2:16" ht="13.2" customHeight="1">
      <c r="B19" s="21"/>
      <c r="C19" s="21"/>
      <c r="D19" s="21"/>
      <c r="E19" s="21"/>
      <c r="F19" s="45"/>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P22"/>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6384" width="8.6640625" style="1"/>
  </cols>
  <sheetData>
    <row r="1" spans="2:16" ht="13.2" customHeight="1"/>
    <row r="2" spans="2:16" ht="17.399999999999999">
      <c r="B2" s="30" t="str">
        <f>Introduction!B2</f>
        <v>LightCounting Wireless Infrastructure Shares, Size &amp; Forecast - 4Q22</v>
      </c>
      <c r="C2" s="30"/>
      <c r="D2" s="30"/>
      <c r="E2" s="30"/>
    </row>
    <row r="3" spans="2:16" ht="15">
      <c r="B3" s="221" t="str">
        <f>Introduction!B3</f>
        <v>February 2023 - Sample template for illustrative purposes only</v>
      </c>
      <c r="C3" s="29"/>
      <c r="D3" s="29"/>
      <c r="E3" s="29"/>
    </row>
    <row r="4" spans="2:16" ht="13.2" customHeight="1">
      <c r="B4" s="29"/>
      <c r="C4" s="29"/>
      <c r="D4" s="29"/>
      <c r="E4" s="29"/>
    </row>
    <row r="5" spans="2:16" ht="15.6">
      <c r="B5" s="83" t="s">
        <v>165</v>
      </c>
      <c r="C5" s="28"/>
      <c r="D5" s="28"/>
      <c r="E5" s="28"/>
      <c r="F5" s="27"/>
    </row>
    <row r="6" spans="2:16" ht="13.2" customHeight="1"/>
    <row r="7" spans="2:16" ht="13.2" customHeight="1">
      <c r="B7" s="25" t="s">
        <v>94</v>
      </c>
      <c r="C7" s="25"/>
      <c r="D7" s="56"/>
      <c r="E7" s="25"/>
      <c r="P7" s="38" t="s">
        <v>93</v>
      </c>
    </row>
    <row r="8" spans="2:16" ht="13.2" customHeight="1">
      <c r="B8" s="15" t="s">
        <v>88</v>
      </c>
      <c r="C8" s="24">
        <v>2016</v>
      </c>
      <c r="D8" s="24">
        <v>2017</v>
      </c>
      <c r="E8" s="24">
        <v>2018</v>
      </c>
      <c r="F8" s="24">
        <v>2019</v>
      </c>
      <c r="G8" s="24">
        <v>2020</v>
      </c>
      <c r="H8" s="24">
        <v>2021</v>
      </c>
      <c r="I8" s="24">
        <v>2022</v>
      </c>
      <c r="J8" s="24">
        <v>2023</v>
      </c>
      <c r="K8" s="24">
        <v>2024</v>
      </c>
      <c r="L8" s="24">
        <v>2025</v>
      </c>
      <c r="M8" s="24">
        <v>2026</v>
      </c>
      <c r="N8" s="24">
        <v>2027</v>
      </c>
      <c r="O8" s="24">
        <v>2028</v>
      </c>
      <c r="P8" s="117" t="s">
        <v>269</v>
      </c>
    </row>
    <row r="9" spans="2:16" ht="13.2" customHeight="1">
      <c r="B9" s="113" t="s">
        <v>89</v>
      </c>
      <c r="C9" s="134"/>
      <c r="D9" s="134"/>
      <c r="E9" s="134"/>
      <c r="F9" s="134"/>
      <c r="G9" s="134"/>
      <c r="H9" s="134"/>
      <c r="I9" s="134"/>
      <c r="J9" s="134"/>
      <c r="K9" s="134"/>
      <c r="L9" s="134"/>
      <c r="M9" s="134"/>
      <c r="N9" s="134"/>
      <c r="O9" s="134"/>
      <c r="P9" s="39" t="e">
        <f>(O9/I9)^(1/6)-1</f>
        <v>#DIV/0!</v>
      </c>
    </row>
    <row r="10" spans="2:16" ht="13.2" customHeight="1">
      <c r="B10" s="114" t="s">
        <v>90</v>
      </c>
      <c r="C10" s="131"/>
      <c r="D10" s="31"/>
      <c r="E10" s="31"/>
      <c r="F10" s="126"/>
      <c r="G10" s="31"/>
      <c r="H10" s="31"/>
      <c r="I10" s="31"/>
      <c r="J10" s="31"/>
      <c r="K10" s="41"/>
      <c r="L10" s="41"/>
      <c r="M10" s="111"/>
      <c r="N10" s="111"/>
      <c r="O10" s="111"/>
      <c r="P10" s="42"/>
    </row>
    <row r="11" spans="2:16" ht="13.2" customHeight="1">
      <c r="B11" s="113" t="s">
        <v>91</v>
      </c>
      <c r="C11" s="134"/>
      <c r="D11" s="134"/>
      <c r="E11" s="134"/>
      <c r="F11" s="134"/>
      <c r="G11" s="134"/>
      <c r="H11" s="134"/>
      <c r="I11" s="134"/>
      <c r="J11" s="134"/>
      <c r="K11" s="134"/>
      <c r="L11" s="134"/>
      <c r="M11" s="134"/>
      <c r="N11" s="134"/>
      <c r="O11" s="134"/>
      <c r="P11" s="43" t="e">
        <f>(O11/I11)^(1/6)-1</f>
        <v>#DIV/0!</v>
      </c>
    </row>
    <row r="12" spans="2:16" ht="13.2" customHeight="1">
      <c r="B12" s="114" t="s">
        <v>90</v>
      </c>
      <c r="C12" s="131"/>
      <c r="D12" s="31"/>
      <c r="E12" s="31"/>
      <c r="F12" s="31"/>
      <c r="G12" s="31"/>
      <c r="H12" s="31"/>
      <c r="I12" s="31"/>
      <c r="J12" s="31"/>
      <c r="K12" s="41"/>
      <c r="L12" s="41"/>
      <c r="M12" s="111"/>
      <c r="N12" s="111"/>
      <c r="O12" s="111"/>
      <c r="P12" s="43"/>
    </row>
    <row r="13" spans="2:16" ht="13.2" customHeight="1">
      <c r="B13" s="113" t="s">
        <v>92</v>
      </c>
      <c r="C13" s="134"/>
      <c r="D13" s="134"/>
      <c r="E13" s="134"/>
      <c r="F13" s="134"/>
      <c r="G13" s="134"/>
      <c r="H13" s="134"/>
      <c r="I13" s="134"/>
      <c r="J13" s="134"/>
      <c r="K13" s="134"/>
      <c r="L13" s="134"/>
      <c r="M13" s="134"/>
      <c r="N13" s="134"/>
      <c r="O13" s="134"/>
      <c r="P13" s="43" t="e">
        <f>(O13/I13)^(1/6)-1</f>
        <v>#DIV/0!</v>
      </c>
    </row>
    <row r="14" spans="2:16" ht="13.2" customHeight="1">
      <c r="B14" s="114" t="s">
        <v>90</v>
      </c>
      <c r="C14" s="131"/>
      <c r="D14" s="31"/>
      <c r="E14" s="31"/>
      <c r="F14" s="31"/>
      <c r="G14" s="31"/>
      <c r="H14" s="31"/>
      <c r="I14" s="31"/>
      <c r="J14" s="31"/>
      <c r="K14" s="41"/>
      <c r="L14" s="41"/>
      <c r="M14" s="111"/>
      <c r="N14" s="111"/>
      <c r="O14" s="111"/>
      <c r="P14" s="43"/>
    </row>
    <row r="15" spans="2:16" ht="13.2" customHeight="1">
      <c r="B15" s="113" t="s">
        <v>97</v>
      </c>
      <c r="C15" s="134"/>
      <c r="D15" s="134"/>
      <c r="E15" s="134"/>
      <c r="F15" s="134"/>
      <c r="G15" s="134"/>
      <c r="H15" s="134"/>
      <c r="I15" s="134"/>
      <c r="J15" s="134"/>
      <c r="K15" s="134"/>
      <c r="L15" s="134"/>
      <c r="M15" s="134"/>
      <c r="N15" s="134"/>
      <c r="O15" s="134"/>
      <c r="P15" s="43" t="e">
        <f t="shared" ref="P13:P17" si="0">(O15/I15)^(1/6)-1</f>
        <v>#DIV/0!</v>
      </c>
    </row>
    <row r="16" spans="2:16" ht="13.2" customHeight="1">
      <c r="B16" s="114" t="s">
        <v>90</v>
      </c>
      <c r="C16" s="131"/>
      <c r="D16" s="31"/>
      <c r="E16" s="31"/>
      <c r="F16" s="31"/>
      <c r="G16" s="31"/>
      <c r="H16" s="31"/>
      <c r="I16" s="31"/>
      <c r="J16" s="31"/>
      <c r="K16" s="41"/>
      <c r="L16" s="41"/>
      <c r="M16" s="111"/>
      <c r="N16" s="111"/>
      <c r="O16" s="111"/>
      <c r="P16" s="43"/>
    </row>
    <row r="17" spans="2:16" ht="13.2" customHeight="1">
      <c r="B17" s="113" t="s">
        <v>69</v>
      </c>
      <c r="C17" s="134">
        <f>C9+C11+C13+C15</f>
        <v>0</v>
      </c>
      <c r="D17" s="134">
        <f>D9+D11+D13+D15</f>
        <v>0</v>
      </c>
      <c r="E17" s="134">
        <f>E9+E11+E13+E15</f>
        <v>0</v>
      </c>
      <c r="F17" s="134">
        <f t="shared" ref="F17:L17" si="1">F9+F11+F13+F15</f>
        <v>0</v>
      </c>
      <c r="G17" s="134">
        <f t="shared" si="1"/>
        <v>0</v>
      </c>
      <c r="H17" s="134">
        <f>H9+H11+H13+H15</f>
        <v>0</v>
      </c>
      <c r="I17" s="134">
        <f>I9+I11+I13+I15</f>
        <v>0</v>
      </c>
      <c r="J17" s="134">
        <f>J9+J11+J13+J15</f>
        <v>0</v>
      </c>
      <c r="K17" s="135">
        <f t="shared" si="1"/>
        <v>0</v>
      </c>
      <c r="L17" s="135">
        <f t="shared" si="1"/>
        <v>0</v>
      </c>
      <c r="M17" s="135">
        <f t="shared" ref="M17:N17" si="2">M9+M11+M13+M15</f>
        <v>0</v>
      </c>
      <c r="N17" s="135">
        <f t="shared" si="2"/>
        <v>0</v>
      </c>
      <c r="O17" s="135">
        <f t="shared" ref="O17" si="3">O9+O11+O13+O15</f>
        <v>0</v>
      </c>
      <c r="P17" s="43" t="e">
        <f t="shared" si="0"/>
        <v>#DIV/0!</v>
      </c>
    </row>
    <row r="18" spans="2:16" ht="13.2" customHeight="1">
      <c r="B18" s="115" t="s">
        <v>90</v>
      </c>
      <c r="C18" s="131"/>
      <c r="D18" s="31"/>
      <c r="E18" s="31"/>
      <c r="F18" s="31"/>
      <c r="G18" s="31" t="e">
        <f t="shared" ref="G18:O18" si="4">(G17-F17)/F17</f>
        <v>#DIV/0!</v>
      </c>
      <c r="H18" s="31" t="e">
        <f t="shared" si="4"/>
        <v>#DIV/0!</v>
      </c>
      <c r="I18" s="31" t="e">
        <f t="shared" si="4"/>
        <v>#DIV/0!</v>
      </c>
      <c r="J18" s="31" t="e">
        <f t="shared" si="4"/>
        <v>#DIV/0!</v>
      </c>
      <c r="K18" s="41" t="e">
        <f t="shared" si="4"/>
        <v>#DIV/0!</v>
      </c>
      <c r="L18" s="41" t="e">
        <f t="shared" si="4"/>
        <v>#DIV/0!</v>
      </c>
      <c r="M18" s="111" t="e">
        <f t="shared" si="4"/>
        <v>#DIV/0!</v>
      </c>
      <c r="N18" s="111" t="e">
        <f t="shared" si="4"/>
        <v>#DIV/0!</v>
      </c>
      <c r="O18" s="111" t="e">
        <f t="shared" si="4"/>
        <v>#DIV/0!</v>
      </c>
      <c r="P18" s="44"/>
    </row>
    <row r="19" spans="2:16">
      <c r="B19" s="21"/>
      <c r="C19" s="21"/>
      <c r="D19" s="21"/>
      <c r="F19" s="153"/>
      <c r="G19" s="150"/>
      <c r="H19" s="150"/>
      <c r="I19" s="150"/>
    </row>
    <row r="20" spans="2:16">
      <c r="G20" s="152"/>
      <c r="H20" s="152"/>
      <c r="I20" s="152"/>
    </row>
    <row r="21" spans="2:16">
      <c r="I21" s="142"/>
    </row>
    <row r="22" spans="2:16">
      <c r="J22" s="151"/>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Y53"/>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8" width="11.6640625" style="1" customWidth="1"/>
    <col min="19" max="19" width="8.6640625" style="1"/>
    <col min="20" max="20" width="20.6640625" style="1" customWidth="1"/>
    <col min="21" max="25" width="11.6640625" style="1" customWidth="1"/>
    <col min="26" max="16384" width="8.6640625" style="1"/>
  </cols>
  <sheetData>
    <row r="2" spans="2:24" ht="17.399999999999999">
      <c r="B2" s="30" t="str">
        <f>Introduction!B2</f>
        <v>LightCounting Wireless Infrastructure Shares, Size &amp; Forecast - 4Q22</v>
      </c>
      <c r="K2" s="151"/>
      <c r="L2" s="151"/>
      <c r="M2" s="151"/>
      <c r="N2" s="151"/>
      <c r="O2" s="151"/>
      <c r="P2" s="151"/>
      <c r="Q2" s="151"/>
      <c r="R2" s="151"/>
    </row>
    <row r="3" spans="2:24" ht="15">
      <c r="B3" s="221" t="str">
        <f>Introduction!B3</f>
        <v>February 2023 - Sample template for illustrative purposes only</v>
      </c>
      <c r="K3" s="142"/>
      <c r="L3" s="142"/>
      <c r="M3" s="142"/>
      <c r="N3" s="142"/>
      <c r="O3" s="142"/>
      <c r="P3" s="142"/>
      <c r="Q3" s="142"/>
      <c r="R3" s="142"/>
    </row>
    <row r="4" spans="2:24" ht="15">
      <c r="B4" s="29"/>
    </row>
    <row r="5" spans="2:24" ht="15.6">
      <c r="B5" s="83" t="s">
        <v>247</v>
      </c>
      <c r="C5" s="27"/>
    </row>
    <row r="6" spans="2:24" ht="13.2" customHeight="1"/>
    <row r="7" spans="2:24" ht="13.2" customHeight="1">
      <c r="B7" s="25" t="s">
        <v>246</v>
      </c>
      <c r="T7" s="25" t="s">
        <v>249</v>
      </c>
      <c r="V7" s="66"/>
    </row>
    <row r="8" spans="2:24" ht="13.2" customHeight="1">
      <c r="B8" s="15" t="s">
        <v>6</v>
      </c>
      <c r="C8" s="24" t="s">
        <v>72</v>
      </c>
      <c r="D8" s="24" t="s">
        <v>73</v>
      </c>
      <c r="E8" s="24" t="s">
        <v>74</v>
      </c>
      <c r="F8" s="24" t="s">
        <v>75</v>
      </c>
      <c r="G8" s="24" t="s">
        <v>76</v>
      </c>
      <c r="H8" s="24" t="s">
        <v>77</v>
      </c>
      <c r="I8" s="24" t="s">
        <v>78</v>
      </c>
      <c r="J8" s="24" t="s">
        <v>79</v>
      </c>
      <c r="K8" s="24" t="s">
        <v>80</v>
      </c>
      <c r="L8" s="24" t="s">
        <v>81</v>
      </c>
      <c r="M8" s="24" t="s">
        <v>230</v>
      </c>
      <c r="N8" s="24" t="s">
        <v>231</v>
      </c>
      <c r="O8" s="24" t="s">
        <v>241</v>
      </c>
      <c r="P8" s="24" t="s">
        <v>252</v>
      </c>
      <c r="Q8" s="24" t="s">
        <v>254</v>
      </c>
      <c r="R8" s="24" t="s">
        <v>255</v>
      </c>
      <c r="T8" s="33" t="str">
        <f>B8</f>
        <v>Vendor</v>
      </c>
      <c r="U8" s="24">
        <v>2019</v>
      </c>
      <c r="V8" s="24">
        <v>2020</v>
      </c>
      <c r="W8" s="24">
        <v>2021</v>
      </c>
      <c r="X8" s="24">
        <v>2022</v>
      </c>
    </row>
    <row r="9" spans="2:24" ht="13.2" customHeight="1">
      <c r="B9" s="5" t="s">
        <v>9</v>
      </c>
      <c r="C9" s="122"/>
      <c r="D9" s="122"/>
      <c r="E9" s="122"/>
      <c r="F9" s="122"/>
      <c r="G9" s="122"/>
      <c r="H9" s="122"/>
      <c r="I9" s="122"/>
      <c r="J9" s="122"/>
      <c r="K9" s="122"/>
      <c r="L9" s="122"/>
      <c r="M9" s="122"/>
      <c r="N9" s="122"/>
      <c r="O9" s="122"/>
      <c r="P9" s="122"/>
      <c r="Q9" s="122"/>
      <c r="R9" s="122"/>
      <c r="T9" s="36" t="str">
        <f t="shared" ref="T9:T17" si="0">B9</f>
        <v>Cisco</v>
      </c>
      <c r="U9" s="124">
        <f>SUM(C9:F9)</f>
        <v>0</v>
      </c>
      <c r="V9" s="124">
        <f>SUM(G9:J9)</f>
        <v>0</v>
      </c>
      <c r="W9" s="124">
        <f>SUM(K9:N9)</f>
        <v>0</v>
      </c>
      <c r="X9" s="124">
        <f>SUM(O9:R9)</f>
        <v>0</v>
      </c>
    </row>
    <row r="10" spans="2:24" ht="13.2" customHeight="1">
      <c r="B10" s="5" t="s">
        <v>11</v>
      </c>
      <c r="C10" s="122"/>
      <c r="D10" s="122"/>
      <c r="E10" s="122"/>
      <c r="F10" s="122"/>
      <c r="G10" s="122"/>
      <c r="H10" s="122"/>
      <c r="I10" s="122"/>
      <c r="J10" s="122"/>
      <c r="K10" s="122"/>
      <c r="L10" s="122"/>
      <c r="M10" s="122"/>
      <c r="N10" s="122"/>
      <c r="O10" s="122"/>
      <c r="P10" s="122"/>
      <c r="Q10" s="122"/>
      <c r="R10" s="122"/>
      <c r="T10" s="36" t="str">
        <f t="shared" si="0"/>
        <v>Ericsson</v>
      </c>
      <c r="U10" s="124">
        <f t="shared" ref="U10:U17" si="1">SUM(C10:F10)</f>
        <v>0</v>
      </c>
      <c r="V10" s="124">
        <f t="shared" ref="V10:V17" si="2">SUM(G10:J10)</f>
        <v>0</v>
      </c>
      <c r="W10" s="124">
        <f t="shared" ref="W10:W16" si="3">SUM(K10:N10)</f>
        <v>0</v>
      </c>
      <c r="X10" s="124">
        <f t="shared" ref="X10:X16" si="4">SUM(O10:R10)</f>
        <v>0</v>
      </c>
    </row>
    <row r="11" spans="2:24" ht="13.2" customHeight="1">
      <c r="B11" s="5" t="s">
        <v>17</v>
      </c>
      <c r="C11" s="122"/>
      <c r="D11" s="122"/>
      <c r="E11" s="122"/>
      <c r="F11" s="122"/>
      <c r="G11" s="122"/>
      <c r="H11" s="122"/>
      <c r="I11" s="122"/>
      <c r="J11" s="122"/>
      <c r="K11" s="122"/>
      <c r="L11" s="122"/>
      <c r="M11" s="122"/>
      <c r="N11" s="122"/>
      <c r="O11" s="122"/>
      <c r="P11" s="122"/>
      <c r="Q11" s="122"/>
      <c r="R11" s="122"/>
      <c r="T11" s="36" t="str">
        <f t="shared" si="0"/>
        <v>Huawei</v>
      </c>
      <c r="U11" s="124">
        <f t="shared" si="1"/>
        <v>0</v>
      </c>
      <c r="V11" s="124">
        <f t="shared" si="2"/>
        <v>0</v>
      </c>
      <c r="W11" s="124">
        <f t="shared" si="3"/>
        <v>0</v>
      </c>
      <c r="X11" s="124">
        <f t="shared" si="4"/>
        <v>0</v>
      </c>
    </row>
    <row r="12" spans="2:24" ht="13.2" customHeight="1">
      <c r="B12" s="5" t="s">
        <v>20</v>
      </c>
      <c r="C12" s="122"/>
      <c r="D12" s="122"/>
      <c r="E12" s="122"/>
      <c r="F12" s="122"/>
      <c r="G12" s="128"/>
      <c r="H12" s="122"/>
      <c r="I12" s="122"/>
      <c r="J12" s="122"/>
      <c r="K12" s="122"/>
      <c r="L12" s="122"/>
      <c r="M12" s="122"/>
      <c r="N12" s="128"/>
      <c r="O12" s="128"/>
      <c r="P12" s="128"/>
      <c r="Q12" s="128"/>
      <c r="R12" s="128"/>
      <c r="T12" s="36" t="str">
        <f t="shared" si="0"/>
        <v>Mavenir</v>
      </c>
      <c r="U12" s="124">
        <f t="shared" si="1"/>
        <v>0</v>
      </c>
      <c r="V12" s="124">
        <f t="shared" si="2"/>
        <v>0</v>
      </c>
      <c r="W12" s="124">
        <f t="shared" si="3"/>
        <v>0</v>
      </c>
      <c r="X12" s="124">
        <f t="shared" si="4"/>
        <v>0</v>
      </c>
    </row>
    <row r="13" spans="2:24" ht="13.2" customHeight="1">
      <c r="B13" s="5" t="s">
        <v>2</v>
      </c>
      <c r="C13" s="122"/>
      <c r="D13" s="122"/>
      <c r="E13" s="122"/>
      <c r="F13" s="122"/>
      <c r="G13" s="128"/>
      <c r="H13" s="122"/>
      <c r="I13" s="122"/>
      <c r="J13" s="122"/>
      <c r="K13" s="122"/>
      <c r="L13" s="122"/>
      <c r="M13" s="122"/>
      <c r="N13" s="122"/>
      <c r="O13" s="122"/>
      <c r="P13" s="122"/>
      <c r="Q13" s="122"/>
      <c r="R13" s="122"/>
      <c r="T13" s="36" t="str">
        <f t="shared" si="0"/>
        <v>NEC</v>
      </c>
      <c r="U13" s="124">
        <f t="shared" si="1"/>
        <v>0</v>
      </c>
      <c r="V13" s="124">
        <f t="shared" si="2"/>
        <v>0</v>
      </c>
      <c r="W13" s="124">
        <f>SUM(K13:N13)</f>
        <v>0</v>
      </c>
      <c r="X13" s="124">
        <f t="shared" si="4"/>
        <v>0</v>
      </c>
    </row>
    <row r="14" spans="2:24" ht="13.2" customHeight="1">
      <c r="B14" s="5" t="s">
        <v>18</v>
      </c>
      <c r="C14" s="122"/>
      <c r="D14" s="122"/>
      <c r="E14" s="122"/>
      <c r="F14" s="122"/>
      <c r="G14" s="122"/>
      <c r="H14" s="122"/>
      <c r="I14" s="122"/>
      <c r="J14" s="122"/>
      <c r="K14" s="122"/>
      <c r="L14" s="122"/>
      <c r="M14" s="122"/>
      <c r="N14" s="122"/>
      <c r="O14" s="122"/>
      <c r="P14" s="122"/>
      <c r="Q14" s="122"/>
      <c r="R14" s="122"/>
      <c r="T14" s="36" t="str">
        <f t="shared" si="0"/>
        <v>Nokia</v>
      </c>
      <c r="U14" s="124">
        <f t="shared" si="1"/>
        <v>0</v>
      </c>
      <c r="V14" s="124">
        <f t="shared" si="2"/>
        <v>0</v>
      </c>
      <c r="W14" s="124">
        <f t="shared" si="3"/>
        <v>0</v>
      </c>
      <c r="X14" s="124">
        <f t="shared" si="4"/>
        <v>0</v>
      </c>
    </row>
    <row r="15" spans="2:24" ht="13.2" customHeight="1">
      <c r="B15" s="5" t="s">
        <v>22</v>
      </c>
      <c r="C15" s="122"/>
      <c r="D15" s="122"/>
      <c r="E15" s="122"/>
      <c r="F15" s="122"/>
      <c r="G15" s="122"/>
      <c r="H15" s="122"/>
      <c r="I15" s="122"/>
      <c r="J15" s="122"/>
      <c r="K15" s="122"/>
      <c r="L15" s="122"/>
      <c r="M15" s="122"/>
      <c r="N15" s="122"/>
      <c r="O15" s="122"/>
      <c r="P15" s="122"/>
      <c r="Q15" s="122"/>
      <c r="R15" s="122"/>
      <c r="T15" s="36" t="str">
        <f t="shared" si="0"/>
        <v>Samsung</v>
      </c>
      <c r="U15" s="124">
        <f t="shared" si="1"/>
        <v>0</v>
      </c>
      <c r="V15" s="124">
        <f t="shared" si="2"/>
        <v>0</v>
      </c>
      <c r="W15" s="124">
        <f>SUM(K15:N15)</f>
        <v>0</v>
      </c>
      <c r="X15" s="124">
        <f t="shared" si="4"/>
        <v>0</v>
      </c>
    </row>
    <row r="16" spans="2:24" ht="13.2" customHeight="1">
      <c r="B16" s="5" t="s">
        <v>27</v>
      </c>
      <c r="C16" s="122"/>
      <c r="D16" s="122"/>
      <c r="E16" s="122"/>
      <c r="F16" s="122"/>
      <c r="G16" s="122"/>
      <c r="H16" s="122"/>
      <c r="I16" s="122"/>
      <c r="J16" s="122"/>
      <c r="K16" s="122"/>
      <c r="L16" s="122"/>
      <c r="M16" s="122"/>
      <c r="N16" s="122"/>
      <c r="O16" s="122"/>
      <c r="P16" s="122"/>
      <c r="Q16" s="122"/>
      <c r="R16" s="122"/>
      <c r="T16" s="36" t="str">
        <f t="shared" si="0"/>
        <v>ZTE</v>
      </c>
      <c r="U16" s="124">
        <f t="shared" si="1"/>
        <v>0</v>
      </c>
      <c r="V16" s="124">
        <f t="shared" si="2"/>
        <v>0</v>
      </c>
      <c r="W16" s="124">
        <f t="shared" si="3"/>
        <v>0</v>
      </c>
      <c r="X16" s="124">
        <f t="shared" si="4"/>
        <v>0</v>
      </c>
    </row>
    <row r="17" spans="2:24" ht="13.2" customHeight="1">
      <c r="B17" s="5" t="s">
        <v>82</v>
      </c>
      <c r="C17" s="122"/>
      <c r="D17" s="122"/>
      <c r="E17" s="122"/>
      <c r="F17" s="122"/>
      <c r="G17" s="122"/>
      <c r="H17" s="122"/>
      <c r="I17" s="122"/>
      <c r="J17" s="122"/>
      <c r="K17" s="122"/>
      <c r="L17" s="122"/>
      <c r="M17" s="122"/>
      <c r="N17" s="122"/>
      <c r="O17" s="122"/>
      <c r="P17" s="122"/>
      <c r="Q17" s="122"/>
      <c r="R17" s="122"/>
      <c r="S17" s="56"/>
      <c r="T17" s="36" t="str">
        <f t="shared" si="0"/>
        <v>Other</v>
      </c>
      <c r="U17" s="124">
        <f t="shared" si="1"/>
        <v>0</v>
      </c>
      <c r="V17" s="124">
        <f t="shared" si="2"/>
        <v>0</v>
      </c>
      <c r="W17" s="124">
        <f>SUM(K17:N17)</f>
        <v>0</v>
      </c>
      <c r="X17" s="124">
        <f>SUM(O17:R17)</f>
        <v>0</v>
      </c>
    </row>
    <row r="18" spans="2:24" ht="13.2" customHeight="1">
      <c r="B18" s="5" t="s">
        <v>69</v>
      </c>
      <c r="C18" s="123">
        <f t="shared" ref="C18:L18" si="5">SUM(C9:C17)</f>
        <v>0</v>
      </c>
      <c r="D18" s="123">
        <f t="shared" si="5"/>
        <v>0</v>
      </c>
      <c r="E18" s="123">
        <f t="shared" si="5"/>
        <v>0</v>
      </c>
      <c r="F18" s="123">
        <f t="shared" si="5"/>
        <v>0</v>
      </c>
      <c r="G18" s="123">
        <f t="shared" si="5"/>
        <v>0</v>
      </c>
      <c r="H18" s="123">
        <f t="shared" si="5"/>
        <v>0</v>
      </c>
      <c r="I18" s="123">
        <f t="shared" si="5"/>
        <v>0</v>
      </c>
      <c r="J18" s="123">
        <f t="shared" si="5"/>
        <v>0</v>
      </c>
      <c r="K18" s="123">
        <f t="shared" si="5"/>
        <v>0</v>
      </c>
      <c r="L18" s="123">
        <f t="shared" si="5"/>
        <v>0</v>
      </c>
      <c r="M18" s="123">
        <f t="shared" ref="M18:N18" si="6">SUM(M9:M17)</f>
        <v>0</v>
      </c>
      <c r="N18" s="123">
        <f t="shared" si="6"/>
        <v>0</v>
      </c>
      <c r="O18" s="123">
        <f t="shared" ref="O18:P18" si="7">SUM(O9:O17)</f>
        <v>0</v>
      </c>
      <c r="P18" s="123">
        <f t="shared" si="7"/>
        <v>0</v>
      </c>
      <c r="Q18" s="123">
        <f t="shared" ref="Q18:R18" si="8">SUM(Q9:Q17)</f>
        <v>0</v>
      </c>
      <c r="R18" s="123">
        <f t="shared" si="8"/>
        <v>0</v>
      </c>
      <c r="S18" s="198"/>
      <c r="T18" s="5" t="s">
        <v>69</v>
      </c>
      <c r="U18" s="125">
        <f>SUM(U9:U17)</f>
        <v>0</v>
      </c>
      <c r="V18" s="125">
        <f>SUM(V9:V17)</f>
        <v>0</v>
      </c>
      <c r="W18" s="125">
        <f>SUM(W9:W17)</f>
        <v>0</v>
      </c>
      <c r="X18" s="125">
        <f>SUM(X9:X17)</f>
        <v>0</v>
      </c>
    </row>
    <row r="19" spans="2:24" ht="13.2" customHeight="1">
      <c r="B19" s="1" t="s">
        <v>214</v>
      </c>
      <c r="C19" s="129"/>
      <c r="D19" s="129"/>
      <c r="E19" s="129"/>
      <c r="F19" s="129"/>
      <c r="G19" s="129"/>
      <c r="H19" s="129"/>
      <c r="I19" s="129"/>
      <c r="J19" s="129" t="str">
        <f t="shared" ref="J19:R19" si="9">IF(I18=0,"",J18/I18-1)</f>
        <v/>
      </c>
      <c r="K19" s="129" t="str">
        <f t="shared" si="9"/>
        <v/>
      </c>
      <c r="L19" s="129" t="str">
        <f t="shared" si="9"/>
        <v/>
      </c>
      <c r="M19" s="129" t="str">
        <f t="shared" si="9"/>
        <v/>
      </c>
      <c r="N19" s="129" t="str">
        <f t="shared" si="9"/>
        <v/>
      </c>
      <c r="O19" s="129" t="str">
        <f t="shared" si="9"/>
        <v/>
      </c>
      <c r="P19" s="129" t="str">
        <f t="shared" si="9"/>
        <v/>
      </c>
      <c r="Q19" s="129" t="str">
        <f t="shared" si="9"/>
        <v/>
      </c>
      <c r="R19" s="129" t="str">
        <f t="shared" si="9"/>
        <v/>
      </c>
    </row>
    <row r="20" spans="2:24" ht="13.2" customHeight="1">
      <c r="N20" s="56"/>
    </row>
    <row r="21" spans="2:24" ht="13.2" customHeight="1">
      <c r="B21" s="25" t="s">
        <v>248</v>
      </c>
      <c r="F21" s="130"/>
      <c r="T21" s="25" t="s">
        <v>250</v>
      </c>
    </row>
    <row r="22" spans="2:24" ht="13.2" customHeight="1">
      <c r="B22" s="15"/>
      <c r="C22" s="24" t="s">
        <v>72</v>
      </c>
      <c r="D22" s="24" t="s">
        <v>73</v>
      </c>
      <c r="E22" s="24" t="s">
        <v>74</v>
      </c>
      <c r="F22" s="24" t="s">
        <v>75</v>
      </c>
      <c r="G22" s="24" t="s">
        <v>76</v>
      </c>
      <c r="H22" s="24" t="s">
        <v>77</v>
      </c>
      <c r="I22" s="24" t="s">
        <v>78</v>
      </c>
      <c r="J22" s="24" t="s">
        <v>79</v>
      </c>
      <c r="K22" s="24" t="s">
        <v>80</v>
      </c>
      <c r="L22" s="24" t="s">
        <v>81</v>
      </c>
      <c r="M22" s="24" t="s">
        <v>230</v>
      </c>
      <c r="N22" s="24" t="s">
        <v>231</v>
      </c>
      <c r="O22" s="24" t="s">
        <v>241</v>
      </c>
      <c r="P22" s="24" t="s">
        <v>252</v>
      </c>
      <c r="Q22" s="24" t="s">
        <v>254</v>
      </c>
      <c r="R22" s="24" t="s">
        <v>255</v>
      </c>
      <c r="T22" s="15"/>
      <c r="U22" s="24">
        <v>2019</v>
      </c>
      <c r="V22" s="24">
        <v>2020</v>
      </c>
      <c r="W22" s="24">
        <v>2021</v>
      </c>
      <c r="X22" s="24">
        <v>2022</v>
      </c>
    </row>
    <row r="23" spans="2:24" ht="13.2" customHeight="1">
      <c r="B23" s="5" t="str">
        <f>B9</f>
        <v>Cisco</v>
      </c>
      <c r="C23" s="127"/>
      <c r="D23" s="127"/>
      <c r="E23" s="127"/>
      <c r="F23" s="127" t="e">
        <f t="shared" ref="F23:H26" si="10">F9/F$18</f>
        <v>#DIV/0!</v>
      </c>
      <c r="G23" s="127" t="e">
        <f t="shared" si="10"/>
        <v>#DIV/0!</v>
      </c>
      <c r="H23" s="127" t="e">
        <f t="shared" si="10"/>
        <v>#DIV/0!</v>
      </c>
      <c r="I23" s="127" t="e">
        <f t="shared" ref="I23" si="11">I9/I$18</f>
        <v>#DIV/0!</v>
      </c>
      <c r="J23" s="127" t="e">
        <f t="shared" ref="J23:O23" si="12">J9/J$18</f>
        <v>#DIV/0!</v>
      </c>
      <c r="K23" s="127" t="e">
        <f t="shared" si="12"/>
        <v>#DIV/0!</v>
      </c>
      <c r="L23" s="127" t="e">
        <f t="shared" si="12"/>
        <v>#DIV/0!</v>
      </c>
      <c r="M23" s="127" t="e">
        <f t="shared" si="12"/>
        <v>#DIV/0!</v>
      </c>
      <c r="N23" s="127" t="e">
        <f t="shared" si="12"/>
        <v>#DIV/0!</v>
      </c>
      <c r="O23" s="127" t="e">
        <f t="shared" si="12"/>
        <v>#DIV/0!</v>
      </c>
      <c r="P23" s="127" t="e">
        <f t="shared" ref="P23" si="13">P9/P$18</f>
        <v>#DIV/0!</v>
      </c>
      <c r="Q23" s="127" t="e">
        <f t="shared" ref="Q23:R23" si="14">Q9/Q$18</f>
        <v>#DIV/0!</v>
      </c>
      <c r="R23" s="127" t="e">
        <f t="shared" si="14"/>
        <v>#DIV/0!</v>
      </c>
      <c r="T23" s="5" t="str">
        <f>T9</f>
        <v>Cisco</v>
      </c>
      <c r="U23" s="127" t="e">
        <f t="shared" ref="U23:V31" si="15">U9/U$18</f>
        <v>#DIV/0!</v>
      </c>
      <c r="V23" s="127" t="e">
        <f t="shared" si="15"/>
        <v>#DIV/0!</v>
      </c>
      <c r="W23" s="127" t="e">
        <f t="shared" ref="W23:X23" si="16">W9/W$18</f>
        <v>#DIV/0!</v>
      </c>
      <c r="X23" s="127" t="e">
        <f t="shared" si="16"/>
        <v>#DIV/0!</v>
      </c>
    </row>
    <row r="24" spans="2:24" ht="13.2" customHeight="1">
      <c r="B24" s="5" t="str">
        <f>B10</f>
        <v>Ericsson</v>
      </c>
      <c r="C24" s="127"/>
      <c r="D24" s="127"/>
      <c r="E24" s="127"/>
      <c r="F24" s="127" t="e">
        <f t="shared" si="10"/>
        <v>#DIV/0!</v>
      </c>
      <c r="G24" s="127" t="e">
        <f t="shared" si="10"/>
        <v>#DIV/0!</v>
      </c>
      <c r="H24" s="127" t="e">
        <f t="shared" si="10"/>
        <v>#DIV/0!</v>
      </c>
      <c r="I24" s="127" t="e">
        <f t="shared" ref="I24:J24" si="17">I10/I$18</f>
        <v>#DIV/0!</v>
      </c>
      <c r="J24" s="127" t="e">
        <f t="shared" si="17"/>
        <v>#DIV/0!</v>
      </c>
      <c r="K24" s="127" t="e">
        <f t="shared" ref="K24:L24" si="18">K10/K$18</f>
        <v>#DIV/0!</v>
      </c>
      <c r="L24" s="127" t="e">
        <f t="shared" si="18"/>
        <v>#DIV/0!</v>
      </c>
      <c r="M24" s="127" t="e">
        <f t="shared" ref="M24:N24" si="19">M10/M$18</f>
        <v>#DIV/0!</v>
      </c>
      <c r="N24" s="127" t="e">
        <f t="shared" si="19"/>
        <v>#DIV/0!</v>
      </c>
      <c r="O24" s="127" t="e">
        <f t="shared" ref="O24:P24" si="20">O10/O$18</f>
        <v>#DIV/0!</v>
      </c>
      <c r="P24" s="127" t="e">
        <f t="shared" si="20"/>
        <v>#DIV/0!</v>
      </c>
      <c r="Q24" s="127" t="e">
        <f t="shared" ref="Q24:R24" si="21">Q10/Q$18</f>
        <v>#DIV/0!</v>
      </c>
      <c r="R24" s="127" t="e">
        <f t="shared" si="21"/>
        <v>#DIV/0!</v>
      </c>
      <c r="T24" s="5" t="str">
        <f>T10</f>
        <v>Ericsson</v>
      </c>
      <c r="U24" s="127" t="e">
        <f t="shared" si="15"/>
        <v>#DIV/0!</v>
      </c>
      <c r="V24" s="127" t="e">
        <f t="shared" si="15"/>
        <v>#DIV/0!</v>
      </c>
      <c r="W24" s="127" t="e">
        <f t="shared" ref="W24:X24" si="22">W10/W$18</f>
        <v>#DIV/0!</v>
      </c>
      <c r="X24" s="127" t="e">
        <f t="shared" si="22"/>
        <v>#DIV/0!</v>
      </c>
    </row>
    <row r="25" spans="2:24" ht="13.2" customHeight="1">
      <c r="B25" s="5" t="str">
        <f>B11</f>
        <v>Huawei</v>
      </c>
      <c r="C25" s="127"/>
      <c r="D25" s="127"/>
      <c r="E25" s="127"/>
      <c r="F25" s="127" t="e">
        <f t="shared" si="10"/>
        <v>#DIV/0!</v>
      </c>
      <c r="G25" s="127" t="e">
        <f t="shared" si="10"/>
        <v>#DIV/0!</v>
      </c>
      <c r="H25" s="127" t="e">
        <f t="shared" si="10"/>
        <v>#DIV/0!</v>
      </c>
      <c r="I25" s="127" t="e">
        <f t="shared" ref="I25:J25" si="23">I11/I$18</f>
        <v>#DIV/0!</v>
      </c>
      <c r="J25" s="127" t="e">
        <f t="shared" si="23"/>
        <v>#DIV/0!</v>
      </c>
      <c r="K25" s="127" t="e">
        <f t="shared" ref="K25:L25" si="24">K11/K$18</f>
        <v>#DIV/0!</v>
      </c>
      <c r="L25" s="127" t="e">
        <f t="shared" si="24"/>
        <v>#DIV/0!</v>
      </c>
      <c r="M25" s="127" t="e">
        <f t="shared" ref="M25:N25" si="25">M11/M$18</f>
        <v>#DIV/0!</v>
      </c>
      <c r="N25" s="127" t="e">
        <f t="shared" si="25"/>
        <v>#DIV/0!</v>
      </c>
      <c r="O25" s="127" t="e">
        <f t="shared" ref="O25:P25" si="26">O11/O$18</f>
        <v>#DIV/0!</v>
      </c>
      <c r="P25" s="127" t="e">
        <f t="shared" si="26"/>
        <v>#DIV/0!</v>
      </c>
      <c r="Q25" s="127" t="e">
        <f t="shared" ref="Q25:R25" si="27">Q11/Q$18</f>
        <v>#DIV/0!</v>
      </c>
      <c r="R25" s="127" t="e">
        <f t="shared" si="27"/>
        <v>#DIV/0!</v>
      </c>
      <c r="T25" s="5" t="str">
        <f>T11</f>
        <v>Huawei</v>
      </c>
      <c r="U25" s="127" t="e">
        <f t="shared" si="15"/>
        <v>#DIV/0!</v>
      </c>
      <c r="V25" s="127" t="e">
        <f t="shared" si="15"/>
        <v>#DIV/0!</v>
      </c>
      <c r="W25" s="127" t="e">
        <f t="shared" ref="W25:X25" si="28">W11/W$18</f>
        <v>#DIV/0!</v>
      </c>
      <c r="X25" s="127" t="e">
        <f t="shared" si="28"/>
        <v>#DIV/0!</v>
      </c>
    </row>
    <row r="26" spans="2:24" ht="13.2" customHeight="1">
      <c r="B26" s="5" t="str">
        <f>B12</f>
        <v>Mavenir</v>
      </c>
      <c r="C26" s="127"/>
      <c r="D26" s="127"/>
      <c r="E26" s="127"/>
      <c r="F26" s="127" t="e">
        <f t="shared" si="10"/>
        <v>#DIV/0!</v>
      </c>
      <c r="G26" s="127" t="e">
        <f t="shared" si="10"/>
        <v>#DIV/0!</v>
      </c>
      <c r="H26" s="127" t="e">
        <f t="shared" si="10"/>
        <v>#DIV/0!</v>
      </c>
      <c r="I26" s="127" t="e">
        <f t="shared" ref="I26:J26" si="29">I12/I$18</f>
        <v>#DIV/0!</v>
      </c>
      <c r="J26" s="127" t="e">
        <f t="shared" si="29"/>
        <v>#DIV/0!</v>
      </c>
      <c r="K26" s="127" t="e">
        <f t="shared" ref="K26:L26" si="30">K12/K$18</f>
        <v>#DIV/0!</v>
      </c>
      <c r="L26" s="127" t="e">
        <f t="shared" si="30"/>
        <v>#DIV/0!</v>
      </c>
      <c r="M26" s="127" t="e">
        <f t="shared" ref="M26:N26" si="31">M12/M$18</f>
        <v>#DIV/0!</v>
      </c>
      <c r="N26" s="127" t="e">
        <f t="shared" si="31"/>
        <v>#DIV/0!</v>
      </c>
      <c r="O26" s="127" t="e">
        <f t="shared" ref="O26:P26" si="32">O12/O$18</f>
        <v>#DIV/0!</v>
      </c>
      <c r="P26" s="127" t="e">
        <f t="shared" si="32"/>
        <v>#DIV/0!</v>
      </c>
      <c r="Q26" s="127" t="e">
        <f t="shared" ref="Q26:R26" si="33">Q12/Q$18</f>
        <v>#DIV/0!</v>
      </c>
      <c r="R26" s="127" t="e">
        <f t="shared" si="33"/>
        <v>#DIV/0!</v>
      </c>
      <c r="T26" s="5" t="str">
        <f>T12</f>
        <v>Mavenir</v>
      </c>
      <c r="U26" s="127" t="e">
        <f t="shared" si="15"/>
        <v>#DIV/0!</v>
      </c>
      <c r="V26" s="127" t="e">
        <f t="shared" si="15"/>
        <v>#DIV/0!</v>
      </c>
      <c r="W26" s="127" t="e">
        <f t="shared" ref="W26:X26" si="34">W12/W$18</f>
        <v>#DIV/0!</v>
      </c>
      <c r="X26" s="127" t="e">
        <f t="shared" si="34"/>
        <v>#DIV/0!</v>
      </c>
    </row>
    <row r="27" spans="2:24" ht="13.2" customHeight="1">
      <c r="B27" s="5" t="s">
        <v>2</v>
      </c>
      <c r="C27" s="127"/>
      <c r="D27" s="127"/>
      <c r="E27" s="127"/>
      <c r="F27" s="127" t="e">
        <f>F13/F$18</f>
        <v>#DIV/0!</v>
      </c>
      <c r="G27" s="127" t="e">
        <f t="shared" ref="G27:J27" si="35">G13/G$18</f>
        <v>#DIV/0!</v>
      </c>
      <c r="H27" s="127" t="e">
        <f t="shared" si="35"/>
        <v>#DIV/0!</v>
      </c>
      <c r="I27" s="127" t="e">
        <f t="shared" si="35"/>
        <v>#DIV/0!</v>
      </c>
      <c r="J27" s="127" t="e">
        <f t="shared" si="35"/>
        <v>#DIV/0!</v>
      </c>
      <c r="K27" s="127" t="e">
        <f t="shared" ref="K27:L27" si="36">K13/K$18</f>
        <v>#DIV/0!</v>
      </c>
      <c r="L27" s="127" t="e">
        <f t="shared" si="36"/>
        <v>#DIV/0!</v>
      </c>
      <c r="M27" s="127" t="e">
        <f t="shared" ref="M27:N27" si="37">M13/M$18</f>
        <v>#DIV/0!</v>
      </c>
      <c r="N27" s="127" t="e">
        <f t="shared" si="37"/>
        <v>#DIV/0!</v>
      </c>
      <c r="O27" s="127" t="e">
        <f t="shared" ref="O27:P27" si="38">O13/O$18</f>
        <v>#DIV/0!</v>
      </c>
      <c r="P27" s="127" t="e">
        <f t="shared" si="38"/>
        <v>#DIV/0!</v>
      </c>
      <c r="Q27" s="127" t="e">
        <f t="shared" ref="Q27:R27" si="39">Q13/Q$18</f>
        <v>#DIV/0!</v>
      </c>
      <c r="R27" s="127" t="e">
        <f t="shared" si="39"/>
        <v>#DIV/0!</v>
      </c>
      <c r="T27" s="5" t="s">
        <v>2</v>
      </c>
      <c r="U27" s="127" t="e">
        <f t="shared" si="15"/>
        <v>#DIV/0!</v>
      </c>
      <c r="V27" s="127" t="e">
        <f t="shared" si="15"/>
        <v>#DIV/0!</v>
      </c>
      <c r="W27" s="127" t="e">
        <f t="shared" ref="W27:X27" si="40">W13/W$18</f>
        <v>#DIV/0!</v>
      </c>
      <c r="X27" s="127" t="e">
        <f t="shared" si="40"/>
        <v>#DIV/0!</v>
      </c>
    </row>
    <row r="28" spans="2:24" ht="13.2" customHeight="1">
      <c r="B28" s="5" t="str">
        <f>B14</f>
        <v>Nokia</v>
      </c>
      <c r="C28" s="127"/>
      <c r="D28" s="127"/>
      <c r="E28" s="127"/>
      <c r="F28" s="127" t="e">
        <f>F14/F$18</f>
        <v>#DIV/0!</v>
      </c>
      <c r="G28" s="127" t="e">
        <f t="shared" ref="G28:H31" si="41">G14/G$18</f>
        <v>#DIV/0!</v>
      </c>
      <c r="H28" s="127" t="e">
        <f t="shared" si="41"/>
        <v>#DIV/0!</v>
      </c>
      <c r="I28" s="127" t="e">
        <f t="shared" ref="I28:J28" si="42">I14/I$18</f>
        <v>#DIV/0!</v>
      </c>
      <c r="J28" s="127" t="e">
        <f t="shared" si="42"/>
        <v>#DIV/0!</v>
      </c>
      <c r="K28" s="127" t="e">
        <f t="shared" ref="K28:L28" si="43">K14/K$18</f>
        <v>#DIV/0!</v>
      </c>
      <c r="L28" s="127" t="e">
        <f t="shared" si="43"/>
        <v>#DIV/0!</v>
      </c>
      <c r="M28" s="127" t="e">
        <f t="shared" ref="M28:N28" si="44">M14/M$18</f>
        <v>#DIV/0!</v>
      </c>
      <c r="N28" s="127" t="e">
        <f t="shared" si="44"/>
        <v>#DIV/0!</v>
      </c>
      <c r="O28" s="127" t="e">
        <f t="shared" ref="O28:P28" si="45">O14/O$18</f>
        <v>#DIV/0!</v>
      </c>
      <c r="P28" s="127" t="e">
        <f t="shared" si="45"/>
        <v>#DIV/0!</v>
      </c>
      <c r="Q28" s="127" t="e">
        <f t="shared" ref="Q28:R28" si="46">Q14/Q$18</f>
        <v>#DIV/0!</v>
      </c>
      <c r="R28" s="127" t="e">
        <f t="shared" si="46"/>
        <v>#DIV/0!</v>
      </c>
      <c r="T28" s="5" t="str">
        <f>T14</f>
        <v>Nokia</v>
      </c>
      <c r="U28" s="127" t="e">
        <f t="shared" si="15"/>
        <v>#DIV/0!</v>
      </c>
      <c r="V28" s="127" t="e">
        <f t="shared" si="15"/>
        <v>#DIV/0!</v>
      </c>
      <c r="W28" s="127" t="e">
        <f t="shared" ref="W28:X28" si="47">W14/W$18</f>
        <v>#DIV/0!</v>
      </c>
      <c r="X28" s="127" t="e">
        <f t="shared" si="47"/>
        <v>#DIV/0!</v>
      </c>
    </row>
    <row r="29" spans="2:24" ht="13.2" customHeight="1">
      <c r="B29" s="5" t="str">
        <f>B15</f>
        <v>Samsung</v>
      </c>
      <c r="C29" s="127"/>
      <c r="D29" s="127"/>
      <c r="E29" s="127"/>
      <c r="F29" s="127" t="e">
        <f>F15/F$18</f>
        <v>#DIV/0!</v>
      </c>
      <c r="G29" s="127" t="e">
        <f t="shared" si="41"/>
        <v>#DIV/0!</v>
      </c>
      <c r="H29" s="127" t="e">
        <f t="shared" si="41"/>
        <v>#DIV/0!</v>
      </c>
      <c r="I29" s="127" t="e">
        <f t="shared" ref="I29:J29" si="48">I15/I$18</f>
        <v>#DIV/0!</v>
      </c>
      <c r="J29" s="127" t="e">
        <f t="shared" si="48"/>
        <v>#DIV/0!</v>
      </c>
      <c r="K29" s="127" t="e">
        <f t="shared" ref="K29:L29" si="49">K15/K$18</f>
        <v>#DIV/0!</v>
      </c>
      <c r="L29" s="127" t="e">
        <f t="shared" si="49"/>
        <v>#DIV/0!</v>
      </c>
      <c r="M29" s="127" t="e">
        <f t="shared" ref="M29:N29" si="50">M15/M$18</f>
        <v>#DIV/0!</v>
      </c>
      <c r="N29" s="127" t="e">
        <f t="shared" si="50"/>
        <v>#DIV/0!</v>
      </c>
      <c r="O29" s="127" t="e">
        <f t="shared" ref="O29:P29" si="51">O15/O$18</f>
        <v>#DIV/0!</v>
      </c>
      <c r="P29" s="127" t="e">
        <f t="shared" si="51"/>
        <v>#DIV/0!</v>
      </c>
      <c r="Q29" s="127" t="e">
        <f t="shared" ref="Q29:R29" si="52">Q15/Q$18</f>
        <v>#DIV/0!</v>
      </c>
      <c r="R29" s="127" t="e">
        <f t="shared" si="52"/>
        <v>#DIV/0!</v>
      </c>
      <c r="T29" s="5" t="str">
        <f>T15</f>
        <v>Samsung</v>
      </c>
      <c r="U29" s="127" t="e">
        <f t="shared" si="15"/>
        <v>#DIV/0!</v>
      </c>
      <c r="V29" s="127" t="e">
        <f t="shared" si="15"/>
        <v>#DIV/0!</v>
      </c>
      <c r="W29" s="127" t="e">
        <f t="shared" ref="W29:X29" si="53">W15/W$18</f>
        <v>#DIV/0!</v>
      </c>
      <c r="X29" s="127" t="e">
        <f t="shared" si="53"/>
        <v>#DIV/0!</v>
      </c>
    </row>
    <row r="30" spans="2:24" ht="13.2" customHeight="1">
      <c r="B30" s="5" t="str">
        <f>B16</f>
        <v>ZTE</v>
      </c>
      <c r="C30" s="127"/>
      <c r="D30" s="127"/>
      <c r="E30" s="127"/>
      <c r="F30" s="127" t="e">
        <f>F16/F$18</f>
        <v>#DIV/0!</v>
      </c>
      <c r="G30" s="127" t="e">
        <f t="shared" si="41"/>
        <v>#DIV/0!</v>
      </c>
      <c r="H30" s="127" t="e">
        <f t="shared" si="41"/>
        <v>#DIV/0!</v>
      </c>
      <c r="I30" s="127" t="e">
        <f t="shared" ref="I30:J30" si="54">I16/I$18</f>
        <v>#DIV/0!</v>
      </c>
      <c r="J30" s="127" t="e">
        <f t="shared" si="54"/>
        <v>#DIV/0!</v>
      </c>
      <c r="K30" s="127" t="e">
        <f t="shared" ref="K30:L30" si="55">K16/K$18</f>
        <v>#DIV/0!</v>
      </c>
      <c r="L30" s="127" t="e">
        <f t="shared" si="55"/>
        <v>#DIV/0!</v>
      </c>
      <c r="M30" s="127" t="e">
        <f t="shared" ref="M30:N30" si="56">M16/M$18</f>
        <v>#DIV/0!</v>
      </c>
      <c r="N30" s="127" t="e">
        <f t="shared" si="56"/>
        <v>#DIV/0!</v>
      </c>
      <c r="O30" s="127" t="e">
        <f t="shared" ref="O30:P30" si="57">O16/O$18</f>
        <v>#DIV/0!</v>
      </c>
      <c r="P30" s="127" t="e">
        <f t="shared" si="57"/>
        <v>#DIV/0!</v>
      </c>
      <c r="Q30" s="127" t="e">
        <f t="shared" ref="Q30:R30" si="58">Q16/Q$18</f>
        <v>#DIV/0!</v>
      </c>
      <c r="R30" s="127" t="e">
        <f t="shared" si="58"/>
        <v>#DIV/0!</v>
      </c>
      <c r="T30" s="5" t="str">
        <f>T16</f>
        <v>ZTE</v>
      </c>
      <c r="U30" s="127" t="e">
        <f t="shared" si="15"/>
        <v>#DIV/0!</v>
      </c>
      <c r="V30" s="127" t="e">
        <f t="shared" si="15"/>
        <v>#DIV/0!</v>
      </c>
      <c r="W30" s="127" t="e">
        <f t="shared" ref="W30:X30" si="59">W16/W$18</f>
        <v>#DIV/0!</v>
      </c>
      <c r="X30" s="127" t="e">
        <f t="shared" si="59"/>
        <v>#DIV/0!</v>
      </c>
    </row>
    <row r="31" spans="2:24" ht="13.2" customHeight="1">
      <c r="B31" s="5" t="str">
        <f t="shared" ref="B31" si="60">B17</f>
        <v>Other</v>
      </c>
      <c r="C31" s="127"/>
      <c r="D31" s="127"/>
      <c r="E31" s="127"/>
      <c r="F31" s="127" t="e">
        <f>F17/F$18</f>
        <v>#DIV/0!</v>
      </c>
      <c r="G31" s="127" t="e">
        <f t="shared" si="41"/>
        <v>#DIV/0!</v>
      </c>
      <c r="H31" s="127" t="e">
        <f t="shared" si="41"/>
        <v>#DIV/0!</v>
      </c>
      <c r="I31" s="127" t="e">
        <f t="shared" ref="I31:J31" si="61">I17/I$18</f>
        <v>#DIV/0!</v>
      </c>
      <c r="J31" s="127" t="e">
        <f t="shared" si="61"/>
        <v>#DIV/0!</v>
      </c>
      <c r="K31" s="127" t="e">
        <f t="shared" ref="K31:L31" si="62">K17/K$18</f>
        <v>#DIV/0!</v>
      </c>
      <c r="L31" s="127" t="e">
        <f t="shared" si="62"/>
        <v>#DIV/0!</v>
      </c>
      <c r="M31" s="127" t="e">
        <f t="shared" ref="M31:N31" si="63">M17/M$18</f>
        <v>#DIV/0!</v>
      </c>
      <c r="N31" s="127" t="e">
        <f t="shared" si="63"/>
        <v>#DIV/0!</v>
      </c>
      <c r="O31" s="127" t="e">
        <f t="shared" ref="O31:P31" si="64">O17/O$18</f>
        <v>#DIV/0!</v>
      </c>
      <c r="P31" s="127" t="e">
        <f t="shared" si="64"/>
        <v>#DIV/0!</v>
      </c>
      <c r="Q31" s="127" t="e">
        <f t="shared" ref="Q31:R31" si="65">Q17/Q$18</f>
        <v>#DIV/0!</v>
      </c>
      <c r="R31" s="127" t="e">
        <f t="shared" si="65"/>
        <v>#DIV/0!</v>
      </c>
      <c r="T31" s="5" t="str">
        <f>T17</f>
        <v>Other</v>
      </c>
      <c r="U31" s="127" t="e">
        <f t="shared" si="15"/>
        <v>#DIV/0!</v>
      </c>
      <c r="V31" s="127" t="e">
        <f t="shared" si="15"/>
        <v>#DIV/0!</v>
      </c>
      <c r="W31" s="127" t="e">
        <f t="shared" ref="W31:X31" si="66">W17/W$18</f>
        <v>#DIV/0!</v>
      </c>
      <c r="X31" s="127" t="e">
        <f t="shared" si="66"/>
        <v>#DIV/0!</v>
      </c>
    </row>
    <row r="32" spans="2:24" ht="13.2" customHeight="1">
      <c r="B32" s="5" t="s">
        <v>69</v>
      </c>
      <c r="C32" s="32"/>
      <c r="D32" s="32"/>
      <c r="E32" s="32"/>
      <c r="F32" s="32" t="e">
        <f t="shared" ref="F32:H32" si="67">SUM(F23:F31)</f>
        <v>#DIV/0!</v>
      </c>
      <c r="G32" s="32" t="e">
        <f t="shared" si="67"/>
        <v>#DIV/0!</v>
      </c>
      <c r="H32" s="32" t="e">
        <f t="shared" si="67"/>
        <v>#DIV/0!</v>
      </c>
      <c r="I32" s="32" t="e">
        <f t="shared" ref="I32:L32" si="68">SUM(I23:I31)</f>
        <v>#DIV/0!</v>
      </c>
      <c r="J32" s="32" t="e">
        <f t="shared" si="68"/>
        <v>#DIV/0!</v>
      </c>
      <c r="K32" s="32" t="e">
        <f t="shared" ref="K32" si="69">SUM(K23:K31)</f>
        <v>#DIV/0!</v>
      </c>
      <c r="L32" s="32" t="e">
        <f t="shared" si="68"/>
        <v>#DIV/0!</v>
      </c>
      <c r="M32" s="32" t="e">
        <f t="shared" ref="M32:N32" si="70">SUM(M23:M31)</f>
        <v>#DIV/0!</v>
      </c>
      <c r="N32" s="32" t="e">
        <f t="shared" si="70"/>
        <v>#DIV/0!</v>
      </c>
      <c r="O32" s="32" t="e">
        <f t="shared" ref="O32:P32" si="71">SUM(O23:O31)</f>
        <v>#DIV/0!</v>
      </c>
      <c r="P32" s="32" t="e">
        <f t="shared" si="71"/>
        <v>#DIV/0!</v>
      </c>
      <c r="Q32" s="32" t="e">
        <f t="shared" ref="Q32:R32" si="72">SUM(Q23:Q31)</f>
        <v>#DIV/0!</v>
      </c>
      <c r="R32" s="32" t="e">
        <f t="shared" si="72"/>
        <v>#DIV/0!</v>
      </c>
      <c r="T32" s="5" t="s">
        <v>69</v>
      </c>
      <c r="U32" s="32" t="e">
        <f>SUM(U23:U31)</f>
        <v>#DIV/0!</v>
      </c>
      <c r="V32" s="32" t="e">
        <f t="shared" ref="V32:W32" si="73">SUM(V23:V31)</f>
        <v>#DIV/0!</v>
      </c>
      <c r="W32" s="32" t="e">
        <f t="shared" si="73"/>
        <v>#DIV/0!</v>
      </c>
      <c r="X32" s="32" t="e">
        <f t="shared" ref="X32" si="74">SUM(X24:X31)</f>
        <v>#DIV/0!</v>
      </c>
    </row>
    <row r="33" spans="3:25" ht="13.2" customHeight="1">
      <c r="C33" s="22"/>
      <c r="D33" s="22"/>
      <c r="E33" s="22"/>
      <c r="F33" s="22"/>
      <c r="G33" s="22"/>
      <c r="H33" s="22"/>
      <c r="I33" s="22"/>
      <c r="J33" s="22"/>
      <c r="K33" s="22"/>
      <c r="L33" s="22"/>
      <c r="M33" s="22"/>
      <c r="N33" s="22"/>
      <c r="O33" s="22"/>
      <c r="P33" s="22"/>
      <c r="Q33" s="22"/>
      <c r="R33" s="22"/>
      <c r="U33" s="22"/>
      <c r="V33" s="22"/>
      <c r="W33" s="22"/>
      <c r="X33" s="22"/>
      <c r="Y33" s="22"/>
    </row>
    <row r="34" spans="3:25" ht="13.2" customHeight="1"/>
    <row r="35" spans="3:25" ht="13.2" customHeight="1"/>
    <row r="36" spans="3:25" ht="13.2" customHeight="1"/>
    <row r="37" spans="3:25" ht="13.2" customHeight="1"/>
    <row r="38" spans="3:25" ht="13.2" customHeight="1"/>
    <row r="39" spans="3:25" ht="13.2" customHeight="1"/>
    <row r="40" spans="3:25" ht="13.2" customHeight="1"/>
    <row r="41" spans="3:25" ht="13.2" customHeight="1"/>
    <row r="42" spans="3:25" ht="13.2" customHeight="1"/>
    <row r="43" spans="3:25" ht="13.2" customHeight="1"/>
    <row r="44" spans="3:25" ht="13.2" customHeight="1"/>
    <row r="45" spans="3:25" ht="13.2" customHeight="1"/>
    <row r="46" spans="3:25" ht="13.2" customHeight="1"/>
    <row r="47" spans="3:25" ht="13.2" customHeight="1"/>
    <row r="48" spans="3:25"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P25"/>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6384" width="8.6640625" style="1"/>
  </cols>
  <sheetData>
    <row r="1" spans="2:16" ht="13.2" customHeight="1"/>
    <row r="2" spans="2:16" ht="17.399999999999999">
      <c r="B2" s="30" t="str">
        <f>Introduction!B2</f>
        <v>LightCounting Wireless Infrastructure Shares, Size &amp; Forecast - 4Q22</v>
      </c>
      <c r="C2" s="30"/>
      <c r="D2" s="30"/>
      <c r="E2" s="30"/>
    </row>
    <row r="3" spans="2:16" ht="15">
      <c r="B3" s="221" t="str">
        <f>Introduction!B3</f>
        <v>February 2023 - Sample template for illustrative purposes only</v>
      </c>
      <c r="C3" s="29"/>
      <c r="D3" s="29"/>
      <c r="E3" s="29"/>
    </row>
    <row r="4" spans="2:16" ht="13.2" customHeight="1">
      <c r="B4" s="29"/>
      <c r="C4" s="29"/>
      <c r="D4" s="29"/>
      <c r="E4" s="29"/>
    </row>
    <row r="5" spans="2:16" ht="15.6">
      <c r="B5" s="83" t="s">
        <v>101</v>
      </c>
      <c r="C5" s="28"/>
      <c r="D5" s="28"/>
      <c r="E5" s="28"/>
      <c r="F5" s="27"/>
    </row>
    <row r="6" spans="2:16" ht="13.2" customHeight="1"/>
    <row r="7" spans="2:16" ht="13.2" customHeight="1">
      <c r="B7" s="25" t="s">
        <v>94</v>
      </c>
      <c r="C7" s="25"/>
      <c r="D7" s="25"/>
      <c r="E7" s="56"/>
      <c r="P7" s="38" t="s">
        <v>93</v>
      </c>
    </row>
    <row r="8" spans="2:16" ht="13.2" customHeight="1">
      <c r="B8" s="15" t="s">
        <v>88</v>
      </c>
      <c r="C8" s="24">
        <v>2016</v>
      </c>
      <c r="D8" s="24">
        <v>2017</v>
      </c>
      <c r="E8" s="24">
        <v>2018</v>
      </c>
      <c r="F8" s="24">
        <v>2019</v>
      </c>
      <c r="G8" s="24">
        <v>2020</v>
      </c>
      <c r="H8" s="24">
        <v>2021</v>
      </c>
      <c r="I8" s="24">
        <v>2022</v>
      </c>
      <c r="J8" s="24">
        <v>2023</v>
      </c>
      <c r="K8" s="24">
        <v>2024</v>
      </c>
      <c r="L8" s="24">
        <v>2025</v>
      </c>
      <c r="M8" s="24">
        <v>2026</v>
      </c>
      <c r="N8" s="24">
        <v>2027</v>
      </c>
      <c r="O8" s="24">
        <v>2028</v>
      </c>
      <c r="P8" s="117" t="s">
        <v>269</v>
      </c>
    </row>
    <row r="9" spans="2:16" ht="13.2" customHeight="1">
      <c r="B9" s="113" t="s">
        <v>89</v>
      </c>
      <c r="C9" s="134"/>
      <c r="D9" s="134"/>
      <c r="E9" s="134"/>
      <c r="F9" s="134"/>
      <c r="G9" s="134"/>
      <c r="H9" s="134"/>
      <c r="I9" s="134"/>
      <c r="J9" s="134"/>
      <c r="K9" s="135"/>
      <c r="L9" s="135"/>
      <c r="M9" s="135"/>
      <c r="N9" s="135"/>
      <c r="O9" s="135"/>
      <c r="P9" s="39" t="e">
        <f>(O9/I9)^(1/6)-1</f>
        <v>#DIV/0!</v>
      </c>
    </row>
    <row r="10" spans="2:16" ht="13.2" customHeight="1">
      <c r="B10" s="114" t="s">
        <v>90</v>
      </c>
      <c r="C10" s="131"/>
      <c r="D10" s="31"/>
      <c r="E10" s="31"/>
      <c r="F10" s="31"/>
      <c r="G10" s="31"/>
      <c r="H10" s="31"/>
      <c r="I10" s="31"/>
      <c r="J10" s="31"/>
      <c r="K10" s="41"/>
      <c r="L10" s="41"/>
      <c r="M10" s="41"/>
      <c r="N10" s="41"/>
      <c r="O10" s="41"/>
      <c r="P10" s="42"/>
    </row>
    <row r="11" spans="2:16" ht="13.2" customHeight="1">
      <c r="B11" s="113" t="s">
        <v>91</v>
      </c>
      <c r="C11" s="134"/>
      <c r="D11" s="134"/>
      <c r="E11" s="134"/>
      <c r="F11" s="134"/>
      <c r="G11" s="134"/>
      <c r="H11" s="134"/>
      <c r="I11" s="134"/>
      <c r="J11" s="134"/>
      <c r="K11" s="135"/>
      <c r="L11" s="135"/>
      <c r="M11" s="135"/>
      <c r="N11" s="135"/>
      <c r="O11" s="135"/>
      <c r="P11" s="43" t="e">
        <f>(O11/I11)^(1/6)-1</f>
        <v>#DIV/0!</v>
      </c>
    </row>
    <row r="12" spans="2:16" ht="13.2" customHeight="1">
      <c r="B12" s="114" t="s">
        <v>90</v>
      </c>
      <c r="C12" s="131"/>
      <c r="D12" s="31"/>
      <c r="E12" s="31"/>
      <c r="F12" s="31"/>
      <c r="G12" s="31"/>
      <c r="H12" s="31"/>
      <c r="I12" s="31"/>
      <c r="J12" s="31"/>
      <c r="K12" s="41"/>
      <c r="L12" s="41"/>
      <c r="M12" s="41"/>
      <c r="N12" s="41"/>
      <c r="O12" s="41"/>
      <c r="P12" s="43"/>
    </row>
    <row r="13" spans="2:16" ht="13.2" customHeight="1">
      <c r="B13" s="113" t="s">
        <v>92</v>
      </c>
      <c r="C13" s="134"/>
      <c r="D13" s="134"/>
      <c r="E13" s="134"/>
      <c r="F13" s="134"/>
      <c r="G13" s="134"/>
      <c r="H13" s="134"/>
      <c r="I13" s="134"/>
      <c r="J13" s="134"/>
      <c r="K13" s="135"/>
      <c r="L13" s="135"/>
      <c r="M13" s="135"/>
      <c r="N13" s="135"/>
      <c r="O13" s="135"/>
      <c r="P13" s="43" t="e">
        <f>(O13/I13)^(1/6)-1</f>
        <v>#DIV/0!</v>
      </c>
    </row>
    <row r="14" spans="2:16" ht="13.2" customHeight="1">
      <c r="B14" s="114" t="s">
        <v>90</v>
      </c>
      <c r="C14" s="131"/>
      <c r="D14" s="31"/>
      <c r="E14" s="31"/>
      <c r="F14" s="31"/>
      <c r="G14" s="31"/>
      <c r="H14" s="31"/>
      <c r="I14" s="31"/>
      <c r="J14" s="31"/>
      <c r="K14" s="41"/>
      <c r="L14" s="41"/>
      <c r="M14" s="41"/>
      <c r="N14" s="41"/>
      <c r="O14" s="41"/>
      <c r="P14" s="43"/>
    </row>
    <row r="15" spans="2:16" ht="13.2" customHeight="1">
      <c r="B15" s="113" t="s">
        <v>97</v>
      </c>
      <c r="C15" s="134"/>
      <c r="D15" s="134"/>
      <c r="E15" s="134"/>
      <c r="F15" s="134"/>
      <c r="G15" s="134"/>
      <c r="H15" s="134"/>
      <c r="I15" s="134"/>
      <c r="J15" s="134"/>
      <c r="K15" s="135"/>
      <c r="L15" s="135"/>
      <c r="M15" s="135"/>
      <c r="N15" s="135"/>
      <c r="O15" s="135"/>
      <c r="P15" s="43" t="e">
        <f>(O15/I15)^(1/6)-1</f>
        <v>#DIV/0!</v>
      </c>
    </row>
    <row r="16" spans="2:16" ht="13.2" customHeight="1">
      <c r="B16" s="114" t="s">
        <v>90</v>
      </c>
      <c r="C16" s="131"/>
      <c r="D16" s="31"/>
      <c r="E16" s="31"/>
      <c r="F16" s="31"/>
      <c r="G16" s="31"/>
      <c r="H16" s="31"/>
      <c r="I16" s="31"/>
      <c r="J16" s="31"/>
      <c r="K16" s="41"/>
      <c r="L16" s="41"/>
      <c r="M16" s="41"/>
      <c r="N16" s="41"/>
      <c r="O16" s="41"/>
      <c r="P16" s="43"/>
    </row>
    <row r="17" spans="2:16" ht="13.2" customHeight="1">
      <c r="B17" s="113" t="s">
        <v>69</v>
      </c>
      <c r="C17" s="134">
        <f>C9+C11+C13+C15</f>
        <v>0</v>
      </c>
      <c r="D17" s="134">
        <f>D9+D11+D13+D15</f>
        <v>0</v>
      </c>
      <c r="E17" s="134">
        <f>E9+E11+E13+E15</f>
        <v>0</v>
      </c>
      <c r="F17" s="134">
        <f t="shared" ref="F17:K17" si="0">F9+F11+F13+F15</f>
        <v>0</v>
      </c>
      <c r="G17" s="134">
        <f t="shared" si="0"/>
        <v>0</v>
      </c>
      <c r="H17" s="134">
        <f t="shared" si="0"/>
        <v>0</v>
      </c>
      <c r="I17" s="134">
        <f t="shared" si="0"/>
        <v>0</v>
      </c>
      <c r="J17" s="134">
        <f t="shared" si="0"/>
        <v>0</v>
      </c>
      <c r="K17" s="135">
        <f t="shared" si="0"/>
        <v>0</v>
      </c>
      <c r="L17" s="135">
        <f>L9+L11+L13+L15</f>
        <v>0</v>
      </c>
      <c r="M17" s="135">
        <f>M9+M11+M13+M15</f>
        <v>0</v>
      </c>
      <c r="N17" s="135">
        <f>N9+N11+N13+N15</f>
        <v>0</v>
      </c>
      <c r="O17" s="135">
        <f>O9+O11+O13+O15</f>
        <v>0</v>
      </c>
      <c r="P17" s="43" t="e">
        <f>(O17/I17)^(1/6)-1</f>
        <v>#DIV/0!</v>
      </c>
    </row>
    <row r="18" spans="2:16" ht="13.2" customHeight="1">
      <c r="B18" s="115" t="s">
        <v>90</v>
      </c>
      <c r="C18" s="131"/>
      <c r="D18" s="31" t="e">
        <f>(D17-C17)/C17</f>
        <v>#DIV/0!</v>
      </c>
      <c r="E18" s="31" t="e">
        <f>(E17-D17)/D17</f>
        <v>#DIV/0!</v>
      </c>
      <c r="F18" s="31" t="e">
        <f>(F17-E17)/E17</f>
        <v>#DIV/0!</v>
      </c>
      <c r="G18" s="31" t="e">
        <f t="shared" ref="G18:O18" si="1">(G17-F17)/F17</f>
        <v>#DIV/0!</v>
      </c>
      <c r="H18" s="31" t="e">
        <f t="shared" si="1"/>
        <v>#DIV/0!</v>
      </c>
      <c r="I18" s="31" t="e">
        <f t="shared" si="1"/>
        <v>#DIV/0!</v>
      </c>
      <c r="J18" s="31" t="e">
        <f t="shared" si="1"/>
        <v>#DIV/0!</v>
      </c>
      <c r="K18" s="41" t="e">
        <f t="shared" si="1"/>
        <v>#DIV/0!</v>
      </c>
      <c r="L18" s="41" t="e">
        <f t="shared" si="1"/>
        <v>#DIV/0!</v>
      </c>
      <c r="M18" s="41" t="e">
        <f t="shared" si="1"/>
        <v>#DIV/0!</v>
      </c>
      <c r="N18" s="41" t="e">
        <f t="shared" si="1"/>
        <v>#DIV/0!</v>
      </c>
      <c r="O18" s="41" t="e">
        <f t="shared" si="1"/>
        <v>#DIV/0!</v>
      </c>
      <c r="P18" s="44"/>
    </row>
    <row r="19" spans="2:16" ht="13.2" customHeight="1">
      <c r="B19" s="21"/>
      <c r="C19" s="21"/>
      <c r="D19" s="21"/>
      <c r="E19" s="153"/>
      <c r="F19" s="136"/>
      <c r="G19" s="137"/>
      <c r="H19" s="137"/>
      <c r="I19" s="137"/>
    </row>
    <row r="20" spans="2:16" ht="13.2" customHeight="1">
      <c r="F20" s="152"/>
      <c r="G20" s="154"/>
      <c r="H20" s="154"/>
      <c r="I20" s="154"/>
    </row>
    <row r="21" spans="2:16">
      <c r="G21" s="56"/>
      <c r="I21" s="151"/>
    </row>
    <row r="25" spans="2:16">
      <c r="H25" s="151"/>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P27"/>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6384" width="8.6640625" style="1"/>
  </cols>
  <sheetData>
    <row r="1" spans="2:16" ht="13.2" customHeight="1"/>
    <row r="2" spans="2:16" ht="17.399999999999999">
      <c r="B2" s="30" t="str">
        <f>Introduction!B2</f>
        <v>LightCounting Wireless Infrastructure Shares, Size &amp; Forecast - 4Q22</v>
      </c>
      <c r="C2" s="30"/>
      <c r="D2" s="30"/>
      <c r="E2" s="30"/>
    </row>
    <row r="3" spans="2:16" ht="15">
      <c r="B3" s="221" t="str">
        <f>Introduction!B3</f>
        <v>February 2023 - Sample template for illustrative purposes only</v>
      </c>
      <c r="C3" s="29"/>
      <c r="D3" s="29"/>
      <c r="E3" s="29"/>
    </row>
    <row r="4" spans="2:16" ht="13.2" customHeight="1">
      <c r="B4" s="29"/>
      <c r="C4" s="29"/>
      <c r="D4" s="29"/>
      <c r="E4" s="29"/>
    </row>
    <row r="5" spans="2:16" ht="15.6">
      <c r="B5" s="83" t="s">
        <v>95</v>
      </c>
      <c r="C5" s="28"/>
      <c r="D5" s="28"/>
      <c r="E5" s="28"/>
      <c r="F5" s="27"/>
    </row>
    <row r="6" spans="2:16" ht="13.2" customHeight="1">
      <c r="E6" s="56"/>
    </row>
    <row r="7" spans="2:16" ht="13.2" customHeight="1">
      <c r="B7" s="25" t="s">
        <v>94</v>
      </c>
      <c r="C7" s="25"/>
      <c r="D7" s="25"/>
      <c r="E7" s="25"/>
      <c r="P7" s="38" t="s">
        <v>93</v>
      </c>
    </row>
    <row r="8" spans="2:16" ht="13.2" customHeight="1">
      <c r="B8" s="15" t="s">
        <v>88</v>
      </c>
      <c r="C8" s="24">
        <v>2016</v>
      </c>
      <c r="D8" s="24">
        <v>2017</v>
      </c>
      <c r="E8" s="24">
        <v>2018</v>
      </c>
      <c r="F8" s="24">
        <v>2019</v>
      </c>
      <c r="G8" s="24">
        <v>2020</v>
      </c>
      <c r="H8" s="24">
        <v>2021</v>
      </c>
      <c r="I8" s="24">
        <v>2022</v>
      </c>
      <c r="J8" s="24">
        <v>2023</v>
      </c>
      <c r="K8" s="24">
        <v>2024</v>
      </c>
      <c r="L8" s="24">
        <v>2025</v>
      </c>
      <c r="M8" s="24">
        <v>2026</v>
      </c>
      <c r="N8" s="24">
        <v>2027</v>
      </c>
      <c r="O8" s="24">
        <v>2028</v>
      </c>
      <c r="P8" s="117" t="s">
        <v>269</v>
      </c>
    </row>
    <row r="9" spans="2:16" ht="13.2" customHeight="1">
      <c r="B9" s="113" t="s">
        <v>89</v>
      </c>
      <c r="C9" s="122"/>
      <c r="D9" s="122"/>
      <c r="E9" s="122"/>
      <c r="F9" s="122"/>
      <c r="G9" s="122"/>
      <c r="H9" s="122"/>
      <c r="I9" s="122"/>
      <c r="J9" s="122"/>
      <c r="K9" s="122"/>
      <c r="L9" s="122"/>
      <c r="M9" s="122"/>
      <c r="N9" s="122"/>
      <c r="O9" s="122"/>
      <c r="P9" s="39" t="e">
        <f>(O9/I9)^(1/6)-1</f>
        <v>#DIV/0!</v>
      </c>
    </row>
    <row r="10" spans="2:16" ht="13.2" customHeight="1">
      <c r="B10" s="114" t="s">
        <v>90</v>
      </c>
      <c r="C10" s="131"/>
      <c r="D10" s="31"/>
      <c r="E10" s="132"/>
      <c r="F10" s="31"/>
      <c r="G10" s="31"/>
      <c r="H10" s="31"/>
      <c r="I10" s="31"/>
      <c r="J10" s="31"/>
      <c r="K10" s="41"/>
      <c r="L10" s="41"/>
      <c r="M10" s="41"/>
      <c r="N10" s="41"/>
      <c r="O10" s="41"/>
      <c r="P10" s="42"/>
    </row>
    <row r="11" spans="2:16" ht="13.2" customHeight="1">
      <c r="B11" s="113" t="s">
        <v>91</v>
      </c>
      <c r="C11" s="122"/>
      <c r="D11" s="122"/>
      <c r="E11" s="122"/>
      <c r="F11" s="122"/>
      <c r="G11" s="122"/>
      <c r="H11" s="122"/>
      <c r="I11" s="122"/>
      <c r="J11" s="122"/>
      <c r="K11" s="133"/>
      <c r="L11" s="133"/>
      <c r="M11" s="133"/>
      <c r="N11" s="133"/>
      <c r="O11" s="133"/>
      <c r="P11" s="43" t="e">
        <f>(O11/I11)^(1/6)-1</f>
        <v>#DIV/0!</v>
      </c>
    </row>
    <row r="12" spans="2:16" ht="13.2" customHeight="1">
      <c r="B12" s="114" t="s">
        <v>90</v>
      </c>
      <c r="C12" s="37"/>
      <c r="D12" s="31"/>
      <c r="E12" s="31"/>
      <c r="F12" s="31"/>
      <c r="G12" s="31"/>
      <c r="H12" s="31"/>
      <c r="I12" s="31"/>
      <c r="J12" s="31"/>
      <c r="K12" s="41"/>
      <c r="L12" s="41"/>
      <c r="M12" s="41"/>
      <c r="N12" s="41"/>
      <c r="O12" s="41"/>
      <c r="P12" s="43"/>
    </row>
    <row r="13" spans="2:16" ht="13.2" customHeight="1">
      <c r="B13" s="113" t="s">
        <v>92</v>
      </c>
      <c r="C13" s="122"/>
      <c r="D13" s="122"/>
      <c r="E13" s="122"/>
      <c r="F13" s="122"/>
      <c r="G13" s="122"/>
      <c r="H13" s="122"/>
      <c r="I13" s="122"/>
      <c r="J13" s="122"/>
      <c r="K13" s="133"/>
      <c r="L13" s="133"/>
      <c r="M13" s="133"/>
      <c r="N13" s="133"/>
      <c r="O13" s="133"/>
      <c r="P13" s="43" t="e">
        <f t="shared" ref="P13:P17" si="0">(O13/I13)^(1/6)-1</f>
        <v>#DIV/0!</v>
      </c>
    </row>
    <row r="14" spans="2:16" ht="13.2" customHeight="1">
      <c r="B14" s="114" t="s">
        <v>90</v>
      </c>
      <c r="C14" s="37"/>
      <c r="D14" s="31"/>
      <c r="E14" s="31"/>
      <c r="F14" s="31"/>
      <c r="G14" s="31"/>
      <c r="H14" s="31"/>
      <c r="I14" s="31"/>
      <c r="J14" s="31"/>
      <c r="K14" s="41"/>
      <c r="L14" s="41"/>
      <c r="M14" s="41"/>
      <c r="N14" s="41"/>
      <c r="O14" s="41"/>
      <c r="P14" s="43"/>
    </row>
    <row r="15" spans="2:16" ht="13.2" customHeight="1">
      <c r="B15" s="113" t="s">
        <v>97</v>
      </c>
      <c r="C15" s="122"/>
      <c r="D15" s="122"/>
      <c r="E15" s="122"/>
      <c r="F15" s="122"/>
      <c r="G15" s="122"/>
      <c r="H15" s="122"/>
      <c r="I15" s="122"/>
      <c r="J15" s="122"/>
      <c r="K15" s="122"/>
      <c r="L15" s="122"/>
      <c r="M15" s="122"/>
      <c r="N15" s="122"/>
      <c r="O15" s="122"/>
      <c r="P15" s="43" t="e">
        <f t="shared" si="0"/>
        <v>#DIV/0!</v>
      </c>
    </row>
    <row r="16" spans="2:16" ht="13.2" customHeight="1">
      <c r="B16" s="114" t="s">
        <v>90</v>
      </c>
      <c r="C16" s="37"/>
      <c r="D16" s="31"/>
      <c r="E16" s="31"/>
      <c r="F16" s="31"/>
      <c r="G16" s="31"/>
      <c r="H16" s="31"/>
      <c r="I16" s="31"/>
      <c r="J16" s="31"/>
      <c r="K16" s="41"/>
      <c r="L16" s="41"/>
      <c r="M16" s="41"/>
      <c r="N16" s="41"/>
      <c r="O16" s="41"/>
      <c r="P16" s="43"/>
    </row>
    <row r="17" spans="2:16" ht="13.2" customHeight="1">
      <c r="B17" s="113" t="s">
        <v>69</v>
      </c>
      <c r="C17" s="122">
        <f>C9+C11+C13+C15</f>
        <v>0</v>
      </c>
      <c r="D17" s="122">
        <f>D9+D11+D13+D15</f>
        <v>0</v>
      </c>
      <c r="E17" s="122">
        <f>E9+E11+E13+E15</f>
        <v>0</v>
      </c>
      <c r="F17" s="122">
        <f t="shared" ref="F17:K17" si="1">F9+F11+F13+F15</f>
        <v>0</v>
      </c>
      <c r="G17" s="122">
        <f t="shared" si="1"/>
        <v>0</v>
      </c>
      <c r="H17" s="122">
        <f t="shared" si="1"/>
        <v>0</v>
      </c>
      <c r="I17" s="122">
        <f t="shared" si="1"/>
        <v>0</v>
      </c>
      <c r="J17" s="122">
        <f>J9+J11+J13+J15</f>
        <v>0</v>
      </c>
      <c r="K17" s="133">
        <f t="shared" si="1"/>
        <v>0</v>
      </c>
      <c r="L17" s="133">
        <f>L9+L11+L13+L15</f>
        <v>0</v>
      </c>
      <c r="M17" s="133">
        <f>M9+M11+M13+M15</f>
        <v>0</v>
      </c>
      <c r="N17" s="133">
        <f>N9+N11+N13+N15</f>
        <v>0</v>
      </c>
      <c r="O17" s="133">
        <f>O9+O11+O13+O15</f>
        <v>0</v>
      </c>
      <c r="P17" s="43" t="e">
        <f t="shared" si="0"/>
        <v>#DIV/0!</v>
      </c>
    </row>
    <row r="18" spans="2:16" ht="13.2" customHeight="1">
      <c r="B18" s="115" t="s">
        <v>90</v>
      </c>
      <c r="C18" s="37"/>
      <c r="D18" s="31" t="e">
        <f>(D17-C17)/C17</f>
        <v>#DIV/0!</v>
      </c>
      <c r="E18" s="31" t="e">
        <f>(E17-D17)/D17</f>
        <v>#DIV/0!</v>
      </c>
      <c r="F18" s="31" t="e">
        <f>(F17-E17)/E17</f>
        <v>#DIV/0!</v>
      </c>
      <c r="G18" s="31" t="e">
        <f t="shared" ref="G18:O18" si="2">(G17-F17)/F17</f>
        <v>#DIV/0!</v>
      </c>
      <c r="H18" s="31" t="e">
        <f t="shared" si="2"/>
        <v>#DIV/0!</v>
      </c>
      <c r="I18" s="31" t="e">
        <f t="shared" si="2"/>
        <v>#DIV/0!</v>
      </c>
      <c r="J18" s="31" t="e">
        <f t="shared" si="2"/>
        <v>#DIV/0!</v>
      </c>
      <c r="K18" s="41" t="e">
        <f t="shared" si="2"/>
        <v>#DIV/0!</v>
      </c>
      <c r="L18" s="41" t="e">
        <f t="shared" si="2"/>
        <v>#DIV/0!</v>
      </c>
      <c r="M18" s="41" t="e">
        <f t="shared" si="2"/>
        <v>#DIV/0!</v>
      </c>
      <c r="N18" s="41" t="e">
        <f t="shared" si="2"/>
        <v>#DIV/0!</v>
      </c>
      <c r="O18" s="41" t="e">
        <f t="shared" si="2"/>
        <v>#DIV/0!</v>
      </c>
      <c r="P18" s="44"/>
    </row>
    <row r="19" spans="2:16" ht="13.2" customHeight="1">
      <c r="B19" s="21"/>
      <c r="C19" s="21"/>
      <c r="D19" s="21"/>
      <c r="E19" s="153"/>
      <c r="F19" s="150"/>
      <c r="G19" s="150"/>
      <c r="H19" s="150"/>
      <c r="I19" s="150"/>
    </row>
    <row r="20" spans="2:16" ht="13.2" customHeight="1">
      <c r="F20" s="152"/>
      <c r="G20" s="152"/>
      <c r="H20" s="152"/>
      <c r="I20" s="152"/>
    </row>
    <row r="21" spans="2:16" ht="13.2" customHeight="1">
      <c r="B21" s="25" t="s">
        <v>115</v>
      </c>
      <c r="C21" s="25"/>
      <c r="D21" s="25"/>
      <c r="E21" s="25"/>
      <c r="P21" s="63"/>
    </row>
    <row r="22" spans="2:16" ht="13.2" customHeight="1">
      <c r="B22" s="15" t="s">
        <v>88</v>
      </c>
      <c r="C22" s="24">
        <v>2016</v>
      </c>
      <c r="D22" s="24">
        <v>2017</v>
      </c>
      <c r="E22" s="24">
        <v>2018</v>
      </c>
      <c r="F22" s="24">
        <v>2019</v>
      </c>
      <c r="G22" s="24">
        <v>2020</v>
      </c>
      <c r="H22" s="24">
        <v>2021</v>
      </c>
      <c r="I22" s="24">
        <v>2022</v>
      </c>
      <c r="J22" s="24">
        <v>2023</v>
      </c>
      <c r="K22" s="24">
        <v>2024</v>
      </c>
      <c r="L22" s="24">
        <v>2025</v>
      </c>
      <c r="M22" s="24">
        <v>2026</v>
      </c>
      <c r="N22" s="24">
        <v>2027</v>
      </c>
      <c r="O22" s="24">
        <v>2028</v>
      </c>
      <c r="P22" s="64"/>
    </row>
    <row r="23" spans="2:16" ht="13.2" customHeight="1">
      <c r="B23" s="5" t="s">
        <v>89</v>
      </c>
      <c r="C23" s="31" t="e">
        <f>C9/EPC!C9</f>
        <v>#DIV/0!</v>
      </c>
      <c r="D23" s="31" t="e">
        <f>D9/EPC!D9</f>
        <v>#DIV/0!</v>
      </c>
      <c r="E23" s="31" t="e">
        <f>E9/EPC!E9</f>
        <v>#DIV/0!</v>
      </c>
      <c r="F23" s="31" t="e">
        <f>F9/EPC!F9</f>
        <v>#DIV/0!</v>
      </c>
      <c r="G23" s="31" t="e">
        <f>G9/EPC!G9</f>
        <v>#DIV/0!</v>
      </c>
      <c r="H23" s="31" t="e">
        <f>H9/EPC!H9</f>
        <v>#DIV/0!</v>
      </c>
      <c r="I23" s="31" t="e">
        <f>I9/EPC!I9</f>
        <v>#DIV/0!</v>
      </c>
      <c r="J23" s="31" t="e">
        <f>J9/EPC!J9</f>
        <v>#DIV/0!</v>
      </c>
      <c r="K23" s="31" t="e">
        <f>K9/EPC!K9</f>
        <v>#DIV/0!</v>
      </c>
      <c r="L23" s="31" t="e">
        <f>L9/EPC!L9</f>
        <v>#DIV/0!</v>
      </c>
      <c r="M23" s="31" t="e">
        <f>M9/EPC!M9</f>
        <v>#DIV/0!</v>
      </c>
      <c r="N23" s="31" t="e">
        <f>N9/EPC!N9</f>
        <v>#DIV/0!</v>
      </c>
      <c r="O23" s="31" t="e">
        <f>O9/EPC!O9</f>
        <v>#DIV/0!</v>
      </c>
      <c r="P23" s="65"/>
    </row>
    <row r="24" spans="2:16" ht="13.2" customHeight="1">
      <c r="B24" s="5" t="s">
        <v>91</v>
      </c>
      <c r="C24" s="31" t="e">
        <f>C11/EPC!C11</f>
        <v>#DIV/0!</v>
      </c>
      <c r="D24" s="31" t="e">
        <f>D11/EPC!D11</f>
        <v>#DIV/0!</v>
      </c>
      <c r="E24" s="31" t="e">
        <f>E11/EPC!E11</f>
        <v>#DIV/0!</v>
      </c>
      <c r="F24" s="31" t="e">
        <f>F11/EPC!F11</f>
        <v>#DIV/0!</v>
      </c>
      <c r="G24" s="31" t="e">
        <f>G11/EPC!G11</f>
        <v>#DIV/0!</v>
      </c>
      <c r="H24" s="31" t="e">
        <f>H11/EPC!H11</f>
        <v>#DIV/0!</v>
      </c>
      <c r="I24" s="31" t="e">
        <f>I11/EPC!I11</f>
        <v>#DIV/0!</v>
      </c>
      <c r="J24" s="31" t="e">
        <f>J11/EPC!J11</f>
        <v>#DIV/0!</v>
      </c>
      <c r="K24" s="31" t="e">
        <f>K11/EPC!K11</f>
        <v>#DIV/0!</v>
      </c>
      <c r="L24" s="31" t="e">
        <f>L11/EPC!L11</f>
        <v>#DIV/0!</v>
      </c>
      <c r="M24" s="31" t="e">
        <f>M11/EPC!M11</f>
        <v>#DIV/0!</v>
      </c>
      <c r="N24" s="31" t="e">
        <f>N11/EPC!N11</f>
        <v>#DIV/0!</v>
      </c>
      <c r="O24" s="31" t="e">
        <f>O11/EPC!O11</f>
        <v>#DIV/0!</v>
      </c>
      <c r="P24" s="65"/>
    </row>
    <row r="25" spans="2:16" ht="13.2" customHeight="1">
      <c r="B25" s="5" t="s">
        <v>92</v>
      </c>
      <c r="C25" s="31" t="e">
        <f>C13/EPC!C13</f>
        <v>#DIV/0!</v>
      </c>
      <c r="D25" s="31" t="e">
        <f>D13/EPC!D13</f>
        <v>#DIV/0!</v>
      </c>
      <c r="E25" s="31" t="e">
        <f>E13/EPC!E13</f>
        <v>#DIV/0!</v>
      </c>
      <c r="F25" s="31" t="e">
        <f>F13/EPC!F13</f>
        <v>#DIV/0!</v>
      </c>
      <c r="G25" s="31" t="e">
        <f>G13/EPC!G13</f>
        <v>#DIV/0!</v>
      </c>
      <c r="H25" s="31" t="e">
        <f>H13/EPC!H13</f>
        <v>#DIV/0!</v>
      </c>
      <c r="I25" s="31" t="e">
        <f>I13/EPC!I13</f>
        <v>#DIV/0!</v>
      </c>
      <c r="J25" s="31" t="e">
        <f>J13/EPC!J13</f>
        <v>#DIV/0!</v>
      </c>
      <c r="K25" s="31" t="e">
        <f>K13/EPC!K13</f>
        <v>#DIV/0!</v>
      </c>
      <c r="L25" s="31" t="e">
        <f>L13/EPC!L13</f>
        <v>#DIV/0!</v>
      </c>
      <c r="M25" s="31" t="e">
        <f>M13/EPC!M13</f>
        <v>#DIV/0!</v>
      </c>
      <c r="N25" s="31" t="e">
        <f>N13/EPC!N13</f>
        <v>#DIV/0!</v>
      </c>
      <c r="O25" s="31" t="e">
        <f>O13/EPC!O13</f>
        <v>#DIV/0!</v>
      </c>
      <c r="P25" s="65"/>
    </row>
    <row r="26" spans="2:16" ht="13.2" customHeight="1">
      <c r="B26" s="5" t="s">
        <v>97</v>
      </c>
      <c r="C26" s="31" t="e">
        <f>C15/EPC!C15</f>
        <v>#DIV/0!</v>
      </c>
      <c r="D26" s="31" t="e">
        <f>D15/EPC!D15</f>
        <v>#DIV/0!</v>
      </c>
      <c r="E26" s="31" t="e">
        <f>E15/EPC!E15</f>
        <v>#DIV/0!</v>
      </c>
      <c r="F26" s="31" t="e">
        <f>F15/EPC!F15</f>
        <v>#DIV/0!</v>
      </c>
      <c r="G26" s="31" t="e">
        <f>G15/EPC!G15</f>
        <v>#DIV/0!</v>
      </c>
      <c r="H26" s="31" t="e">
        <f>H15/EPC!H15</f>
        <v>#DIV/0!</v>
      </c>
      <c r="I26" s="31" t="e">
        <f>I15/EPC!I15</f>
        <v>#DIV/0!</v>
      </c>
      <c r="J26" s="31" t="e">
        <f>J15/EPC!J15</f>
        <v>#DIV/0!</v>
      </c>
      <c r="K26" s="31" t="e">
        <f>K15/EPC!K15</f>
        <v>#DIV/0!</v>
      </c>
      <c r="L26" s="31" t="e">
        <f>L15/EPC!L15</f>
        <v>#DIV/0!</v>
      </c>
      <c r="M26" s="31" t="e">
        <f>M15/EPC!M15</f>
        <v>#DIV/0!</v>
      </c>
      <c r="N26" s="31" t="e">
        <f>N15/EPC!N15</f>
        <v>#DIV/0!</v>
      </c>
      <c r="O26" s="31" t="e">
        <f>O15/EPC!O15</f>
        <v>#DIV/0!</v>
      </c>
      <c r="P26" s="65"/>
    </row>
    <row r="27" spans="2:16" ht="13.2" customHeight="1">
      <c r="B27" s="5" t="s">
        <v>69</v>
      </c>
      <c r="C27" s="31" t="e">
        <f>C17/EPC!C17</f>
        <v>#DIV/0!</v>
      </c>
      <c r="D27" s="31" t="e">
        <f>D17/EPC!D17</f>
        <v>#DIV/0!</v>
      </c>
      <c r="E27" s="31" t="e">
        <f>E17/EPC!E17</f>
        <v>#DIV/0!</v>
      </c>
      <c r="F27" s="31" t="e">
        <f>F17/EPC!F17</f>
        <v>#DIV/0!</v>
      </c>
      <c r="G27" s="31" t="e">
        <f>G17/EPC!G17</f>
        <v>#DIV/0!</v>
      </c>
      <c r="H27" s="31" t="e">
        <f>H17/EPC!H17</f>
        <v>#DIV/0!</v>
      </c>
      <c r="I27" s="31" t="e">
        <f>I17/EPC!I17</f>
        <v>#DIV/0!</v>
      </c>
      <c r="J27" s="31" t="e">
        <f>J17/EPC!J17</f>
        <v>#DIV/0!</v>
      </c>
      <c r="K27" s="31" t="e">
        <f>K17/EPC!K17</f>
        <v>#DIV/0!</v>
      </c>
      <c r="L27" s="31" t="e">
        <f>L17/EPC!L17</f>
        <v>#DIV/0!</v>
      </c>
      <c r="M27" s="31" t="e">
        <f>M17/EPC!M17</f>
        <v>#DIV/0!</v>
      </c>
      <c r="N27" s="31" t="e">
        <f>N17/EPC!N17</f>
        <v>#DIV/0!</v>
      </c>
      <c r="O27" s="31" t="e">
        <f>O17/EPC!O17</f>
        <v>#DIV/0!</v>
      </c>
      <c r="P27" s="65"/>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AC103"/>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8" width="11.6640625" style="1" customWidth="1"/>
    <col min="19" max="19" width="8.6640625" style="1"/>
    <col min="20" max="20" width="20.6640625" style="1" customWidth="1"/>
    <col min="21" max="25" width="11.6640625" style="1" customWidth="1"/>
    <col min="26" max="28" width="8.6640625" style="1"/>
    <col min="29" max="29" width="9.5546875" style="1" customWidth="1"/>
    <col min="30" max="16384" width="8.6640625" style="1"/>
  </cols>
  <sheetData>
    <row r="1" spans="2:29" ht="13.2" customHeight="1"/>
    <row r="2" spans="2:29" ht="17.399999999999999">
      <c r="B2" s="30" t="str">
        <f>Introduction!B2</f>
        <v>LightCounting Wireless Infrastructure Shares, Size &amp; Forecast - 4Q22</v>
      </c>
    </row>
    <row r="3" spans="2:29" ht="15">
      <c r="B3" s="221" t="str">
        <f>Introduction!B3</f>
        <v>February 2023 - Sample template for illustrative purposes only</v>
      </c>
      <c r="AC3" s="96"/>
    </row>
    <row r="4" spans="2:29" ht="13.2" customHeight="1">
      <c r="B4" s="29"/>
      <c r="AC4" s="96"/>
    </row>
    <row r="5" spans="2:29" ht="15.6">
      <c r="B5" s="83" t="s">
        <v>85</v>
      </c>
      <c r="C5" s="27"/>
    </row>
    <row r="6" spans="2:29">
      <c r="B6" s="1" t="s">
        <v>86</v>
      </c>
    </row>
    <row r="7" spans="2:29" ht="13.2" customHeight="1"/>
    <row r="8" spans="2:29" ht="13.2" customHeight="1">
      <c r="B8" s="25" t="s">
        <v>147</v>
      </c>
      <c r="T8" s="25" t="s">
        <v>117</v>
      </c>
      <c r="V8" s="66"/>
    </row>
    <row r="9" spans="2:29" ht="13.2" customHeight="1">
      <c r="B9" s="15" t="s">
        <v>6</v>
      </c>
      <c r="C9" s="24" t="s">
        <v>72</v>
      </c>
      <c r="D9" s="24" t="s">
        <v>73</v>
      </c>
      <c r="E9" s="24" t="s">
        <v>74</v>
      </c>
      <c r="F9" s="24" t="s">
        <v>75</v>
      </c>
      <c r="G9" s="24" t="s">
        <v>76</v>
      </c>
      <c r="H9" s="24" t="s">
        <v>77</v>
      </c>
      <c r="I9" s="24" t="s">
        <v>78</v>
      </c>
      <c r="J9" s="24" t="s">
        <v>79</v>
      </c>
      <c r="K9" s="24" t="s">
        <v>80</v>
      </c>
      <c r="L9" s="24" t="s">
        <v>81</v>
      </c>
      <c r="M9" s="24" t="s">
        <v>230</v>
      </c>
      <c r="N9" s="24" t="s">
        <v>231</v>
      </c>
      <c r="O9" s="24" t="s">
        <v>241</v>
      </c>
      <c r="P9" s="24" t="s">
        <v>252</v>
      </c>
      <c r="Q9" s="24" t="s">
        <v>254</v>
      </c>
      <c r="R9" s="24" t="s">
        <v>255</v>
      </c>
      <c r="T9" s="33" t="str">
        <f>B9</f>
        <v>Vendor</v>
      </c>
      <c r="U9" s="24">
        <v>2019</v>
      </c>
      <c r="V9" s="24">
        <v>2020</v>
      </c>
      <c r="W9" s="24">
        <v>2021</v>
      </c>
      <c r="X9" s="24">
        <v>2022</v>
      </c>
    </row>
    <row r="10" spans="2:29" ht="13.2" customHeight="1">
      <c r="B10" s="5" t="s">
        <v>9</v>
      </c>
      <c r="C10" s="128"/>
      <c r="D10" s="128"/>
      <c r="E10" s="128"/>
      <c r="F10" s="128"/>
      <c r="G10" s="128"/>
      <c r="H10" s="128"/>
      <c r="I10" s="128"/>
      <c r="J10" s="128"/>
      <c r="K10" s="128"/>
      <c r="L10" s="128"/>
      <c r="M10" s="128"/>
      <c r="N10" s="128"/>
      <c r="O10" s="128"/>
      <c r="P10" s="128"/>
      <c r="Q10" s="128"/>
      <c r="R10" s="128"/>
      <c r="T10" s="36" t="str">
        <f t="shared" ref="T10:T17" si="0">B10</f>
        <v>Cisco</v>
      </c>
      <c r="U10" s="124">
        <f>SUM(C10:F10)</f>
        <v>0</v>
      </c>
      <c r="V10" s="124">
        <f>SUM(G10:J10)</f>
        <v>0</v>
      </c>
      <c r="W10" s="124">
        <f t="shared" ref="W10:W17" si="1">SUM(K10:N10)</f>
        <v>0</v>
      </c>
      <c r="X10" s="124">
        <f>SUM(O10:R10)</f>
        <v>0</v>
      </c>
    </row>
    <row r="11" spans="2:29" ht="13.2" customHeight="1">
      <c r="B11" s="5" t="s">
        <v>11</v>
      </c>
      <c r="C11" s="128"/>
      <c r="D11" s="128"/>
      <c r="E11" s="128"/>
      <c r="F11" s="128"/>
      <c r="G11" s="128"/>
      <c r="H11" s="128"/>
      <c r="I11" s="128"/>
      <c r="J11" s="128"/>
      <c r="K11" s="128"/>
      <c r="L11" s="128"/>
      <c r="M11" s="128"/>
      <c r="N11" s="128"/>
      <c r="O11" s="128"/>
      <c r="P11" s="128"/>
      <c r="Q11" s="128"/>
      <c r="R11" s="128"/>
      <c r="T11" s="36" t="str">
        <f t="shared" si="0"/>
        <v>Ericsson</v>
      </c>
      <c r="U11" s="124">
        <f t="shared" ref="U11:U17" si="2">SUM(C11:F11)</f>
        <v>0</v>
      </c>
      <c r="V11" s="124">
        <f t="shared" ref="V11:V17" si="3">SUM(G11:J11)</f>
        <v>0</v>
      </c>
      <c r="W11" s="124">
        <f t="shared" si="1"/>
        <v>0</v>
      </c>
      <c r="X11" s="124">
        <f t="shared" ref="X11:X17" si="4">SUM(O11:R11)</f>
        <v>0</v>
      </c>
    </row>
    <row r="12" spans="2:29" ht="13.2" customHeight="1">
      <c r="B12" s="5" t="s">
        <v>17</v>
      </c>
      <c r="C12" s="128"/>
      <c r="D12" s="128"/>
      <c r="E12" s="128"/>
      <c r="F12" s="128"/>
      <c r="G12" s="128"/>
      <c r="H12" s="128"/>
      <c r="I12" s="128"/>
      <c r="J12" s="128"/>
      <c r="K12" s="128"/>
      <c r="L12" s="128"/>
      <c r="M12" s="128"/>
      <c r="N12" s="128"/>
      <c r="O12" s="128"/>
      <c r="P12" s="128"/>
      <c r="Q12" s="128"/>
      <c r="R12" s="128"/>
      <c r="T12" s="36" t="str">
        <f t="shared" si="0"/>
        <v>Huawei</v>
      </c>
      <c r="U12" s="124">
        <f t="shared" si="2"/>
        <v>0</v>
      </c>
      <c r="V12" s="124">
        <f t="shared" si="3"/>
        <v>0</v>
      </c>
      <c r="W12" s="124">
        <f t="shared" si="1"/>
        <v>0</v>
      </c>
      <c r="X12" s="124">
        <f t="shared" si="4"/>
        <v>0</v>
      </c>
    </row>
    <row r="13" spans="2:29" ht="13.2" customHeight="1">
      <c r="B13" s="5" t="s">
        <v>20</v>
      </c>
      <c r="C13" s="128"/>
      <c r="D13" s="128"/>
      <c r="E13" s="128"/>
      <c r="F13" s="128"/>
      <c r="G13" s="128"/>
      <c r="H13" s="128"/>
      <c r="I13" s="128"/>
      <c r="J13" s="128"/>
      <c r="K13" s="128"/>
      <c r="L13" s="128"/>
      <c r="M13" s="128"/>
      <c r="N13" s="222"/>
      <c r="O13" s="128"/>
      <c r="P13" s="128"/>
      <c r="Q13" s="128"/>
      <c r="R13" s="128"/>
      <c r="T13" s="36" t="str">
        <f t="shared" si="0"/>
        <v>Mavenir</v>
      </c>
      <c r="U13" s="124">
        <f t="shared" si="2"/>
        <v>0</v>
      </c>
      <c r="V13" s="124">
        <f t="shared" si="3"/>
        <v>0</v>
      </c>
      <c r="W13" s="124">
        <f t="shared" si="1"/>
        <v>0</v>
      </c>
      <c r="X13" s="124">
        <f t="shared" si="4"/>
        <v>0</v>
      </c>
    </row>
    <row r="14" spans="2:29" ht="13.2" customHeight="1">
      <c r="B14" s="5" t="s">
        <v>18</v>
      </c>
      <c r="C14" s="128"/>
      <c r="D14" s="128"/>
      <c r="E14" s="128"/>
      <c r="F14" s="128"/>
      <c r="G14" s="128"/>
      <c r="H14" s="128"/>
      <c r="I14" s="128"/>
      <c r="J14" s="128"/>
      <c r="K14" s="128"/>
      <c r="L14" s="128"/>
      <c r="M14" s="128"/>
      <c r="N14" s="128"/>
      <c r="O14" s="128"/>
      <c r="P14" s="128"/>
      <c r="Q14" s="128"/>
      <c r="R14" s="128"/>
      <c r="T14" s="36" t="str">
        <f t="shared" si="0"/>
        <v>Nokia</v>
      </c>
      <c r="U14" s="124">
        <f t="shared" si="2"/>
        <v>0</v>
      </c>
      <c r="V14" s="124">
        <f t="shared" si="3"/>
        <v>0</v>
      </c>
      <c r="W14" s="124">
        <f t="shared" si="1"/>
        <v>0</v>
      </c>
      <c r="X14" s="124">
        <f t="shared" si="4"/>
        <v>0</v>
      </c>
    </row>
    <row r="15" spans="2:29" ht="13.2" customHeight="1">
      <c r="B15" s="5" t="s">
        <v>22</v>
      </c>
      <c r="C15" s="128"/>
      <c r="D15" s="128"/>
      <c r="E15" s="128"/>
      <c r="F15" s="128"/>
      <c r="G15" s="128"/>
      <c r="H15" s="128"/>
      <c r="I15" s="128"/>
      <c r="J15" s="128"/>
      <c r="K15" s="128"/>
      <c r="L15" s="128"/>
      <c r="M15" s="128"/>
      <c r="N15" s="128"/>
      <c r="O15" s="128"/>
      <c r="P15" s="128"/>
      <c r="Q15" s="128"/>
      <c r="R15" s="128"/>
      <c r="T15" s="36" t="str">
        <f t="shared" si="0"/>
        <v>Samsung</v>
      </c>
      <c r="U15" s="124">
        <f t="shared" si="2"/>
        <v>0</v>
      </c>
      <c r="V15" s="124">
        <f t="shared" si="3"/>
        <v>0</v>
      </c>
      <c r="W15" s="124">
        <f t="shared" si="1"/>
        <v>0</v>
      </c>
      <c r="X15" s="124">
        <f t="shared" si="4"/>
        <v>0</v>
      </c>
    </row>
    <row r="16" spans="2:29" ht="13.2" customHeight="1">
      <c r="B16" s="5" t="s">
        <v>27</v>
      </c>
      <c r="C16" s="128"/>
      <c r="D16" s="128"/>
      <c r="E16" s="128"/>
      <c r="F16" s="128"/>
      <c r="G16" s="128"/>
      <c r="H16" s="128"/>
      <c r="I16" s="128"/>
      <c r="J16" s="128"/>
      <c r="K16" s="128"/>
      <c r="L16" s="128"/>
      <c r="M16" s="128"/>
      <c r="N16" s="128"/>
      <c r="O16" s="128"/>
      <c r="P16" s="128"/>
      <c r="Q16" s="128"/>
      <c r="R16" s="128"/>
      <c r="T16" s="36" t="str">
        <f t="shared" si="0"/>
        <v>ZTE</v>
      </c>
      <c r="U16" s="124">
        <f t="shared" si="2"/>
        <v>0</v>
      </c>
      <c r="V16" s="124">
        <f t="shared" si="3"/>
        <v>0</v>
      </c>
      <c r="W16" s="124">
        <f t="shared" si="1"/>
        <v>0</v>
      </c>
      <c r="X16" s="124">
        <f t="shared" si="4"/>
        <v>0</v>
      </c>
    </row>
    <row r="17" spans="2:25" ht="13.2" customHeight="1">
      <c r="B17" s="5" t="s">
        <v>82</v>
      </c>
      <c r="C17" s="128"/>
      <c r="D17" s="128"/>
      <c r="E17" s="128"/>
      <c r="F17" s="128"/>
      <c r="G17" s="128"/>
      <c r="H17" s="128"/>
      <c r="I17" s="128"/>
      <c r="J17" s="128"/>
      <c r="K17" s="128"/>
      <c r="L17" s="128"/>
      <c r="M17" s="128"/>
      <c r="N17" s="128"/>
      <c r="O17" s="128"/>
      <c r="P17" s="128"/>
      <c r="Q17" s="128"/>
      <c r="R17" s="128"/>
      <c r="T17" s="36" t="str">
        <f t="shared" si="0"/>
        <v>Other</v>
      </c>
      <c r="U17" s="124">
        <f t="shared" si="2"/>
        <v>0</v>
      </c>
      <c r="V17" s="124">
        <f t="shared" si="3"/>
        <v>0</v>
      </c>
      <c r="W17" s="124">
        <f t="shared" si="1"/>
        <v>0</v>
      </c>
      <c r="X17" s="124">
        <f t="shared" si="4"/>
        <v>0</v>
      </c>
    </row>
    <row r="18" spans="2:25" ht="13.2" customHeight="1">
      <c r="B18" s="5" t="s">
        <v>69</v>
      </c>
      <c r="C18" s="123">
        <f t="shared" ref="C18:J18" si="5">SUM(C10:C17)</f>
        <v>0</v>
      </c>
      <c r="D18" s="123">
        <f t="shared" si="5"/>
        <v>0</v>
      </c>
      <c r="E18" s="123">
        <f t="shared" si="5"/>
        <v>0</v>
      </c>
      <c r="F18" s="123">
        <f t="shared" si="5"/>
        <v>0</v>
      </c>
      <c r="G18" s="123">
        <f t="shared" si="5"/>
        <v>0</v>
      </c>
      <c r="H18" s="123">
        <f t="shared" si="5"/>
        <v>0</v>
      </c>
      <c r="I18" s="123">
        <f t="shared" ref="I18" si="6">SUM(I10:I17)</f>
        <v>0</v>
      </c>
      <c r="J18" s="123">
        <f t="shared" si="5"/>
        <v>0</v>
      </c>
      <c r="K18" s="123">
        <f t="shared" ref="K18:P18" si="7">SUM(K10:K17)</f>
        <v>0</v>
      </c>
      <c r="L18" s="123">
        <f t="shared" si="7"/>
        <v>0</v>
      </c>
      <c r="M18" s="123">
        <f t="shared" si="7"/>
        <v>0</v>
      </c>
      <c r="N18" s="123">
        <f t="shared" si="7"/>
        <v>0</v>
      </c>
      <c r="O18" s="123">
        <f t="shared" si="7"/>
        <v>0</v>
      </c>
      <c r="P18" s="123">
        <f t="shared" si="7"/>
        <v>0</v>
      </c>
      <c r="Q18" s="123">
        <f t="shared" ref="Q18:R18" si="8">SUM(Q10:Q17)</f>
        <v>0</v>
      </c>
      <c r="R18" s="123">
        <f t="shared" si="8"/>
        <v>0</v>
      </c>
      <c r="T18" s="5" t="s">
        <v>69</v>
      </c>
      <c r="U18" s="125">
        <f>SUM(U10:U17)</f>
        <v>0</v>
      </c>
      <c r="V18" s="125">
        <f>SUM(V10:V17)</f>
        <v>0</v>
      </c>
      <c r="W18" s="125">
        <f>SUM(W10:W17)</f>
        <v>0</v>
      </c>
      <c r="X18" s="125">
        <f>SUM(X10:X17)</f>
        <v>0</v>
      </c>
    </row>
    <row r="19" spans="2:25" ht="13.2" customHeight="1">
      <c r="B19" s="1" t="s">
        <v>156</v>
      </c>
      <c r="C19" s="129"/>
      <c r="D19" s="129"/>
      <c r="E19" s="129"/>
      <c r="F19" s="129"/>
      <c r="G19" s="129"/>
      <c r="H19" s="129" t="str">
        <f t="shared" ref="H19:M19" si="9">IF(G18=0,"",H18/G18-1)</f>
        <v/>
      </c>
      <c r="I19" s="129" t="str">
        <f t="shared" si="9"/>
        <v/>
      </c>
      <c r="J19" s="129" t="str">
        <f t="shared" si="9"/>
        <v/>
      </c>
      <c r="K19" s="129" t="str">
        <f t="shared" si="9"/>
        <v/>
      </c>
      <c r="L19" s="129" t="str">
        <f t="shared" si="9"/>
        <v/>
      </c>
      <c r="M19" s="129" t="str">
        <f t="shared" si="9"/>
        <v/>
      </c>
      <c r="N19" s="129" t="str">
        <f>IF(M18=0,"",N18/M18-1)</f>
        <v/>
      </c>
      <c r="O19" s="129"/>
      <c r="P19" s="223"/>
      <c r="Q19" s="224"/>
      <c r="R19" s="224"/>
      <c r="S19" s="225"/>
      <c r="T19" s="225"/>
      <c r="U19" s="226"/>
      <c r="V19" s="226"/>
    </row>
    <row r="20" spans="2:25" ht="13.2" customHeight="1">
      <c r="H20" s="151"/>
      <c r="L20" s="151"/>
      <c r="M20" s="151"/>
      <c r="N20" s="56"/>
      <c r="O20" s="151"/>
      <c r="P20" s="226"/>
      <c r="Q20" s="226"/>
      <c r="R20" s="226"/>
      <c r="S20" s="225"/>
      <c r="T20" s="225"/>
      <c r="U20" s="225"/>
      <c r="V20" s="227"/>
    </row>
    <row r="21" spans="2:25" ht="13.2" customHeight="1">
      <c r="B21" s="25" t="s">
        <v>116</v>
      </c>
      <c r="F21" s="130"/>
      <c r="T21" s="25" t="s">
        <v>118</v>
      </c>
    </row>
    <row r="22" spans="2:25" ht="13.2" customHeight="1">
      <c r="B22" s="15"/>
      <c r="C22" s="24" t="s">
        <v>72</v>
      </c>
      <c r="D22" s="24" t="s">
        <v>73</v>
      </c>
      <c r="E22" s="24" t="s">
        <v>74</v>
      </c>
      <c r="F22" s="24" t="s">
        <v>75</v>
      </c>
      <c r="G22" s="24" t="s">
        <v>76</v>
      </c>
      <c r="H22" s="24" t="s">
        <v>77</v>
      </c>
      <c r="I22" s="24" t="s">
        <v>78</v>
      </c>
      <c r="J22" s="24" t="s">
        <v>79</v>
      </c>
      <c r="K22" s="24" t="s">
        <v>80</v>
      </c>
      <c r="L22" s="24" t="s">
        <v>81</v>
      </c>
      <c r="M22" s="24" t="s">
        <v>230</v>
      </c>
      <c r="N22" s="24" t="s">
        <v>231</v>
      </c>
      <c r="O22" s="24" t="s">
        <v>241</v>
      </c>
      <c r="P22" s="24" t="s">
        <v>252</v>
      </c>
      <c r="Q22" s="24" t="s">
        <v>254</v>
      </c>
      <c r="R22" s="24" t="s">
        <v>255</v>
      </c>
      <c r="T22" s="15"/>
      <c r="U22" s="24">
        <v>2019</v>
      </c>
      <c r="V22" s="24">
        <v>2020</v>
      </c>
      <c r="W22" s="24">
        <v>2021</v>
      </c>
      <c r="X22" s="24">
        <v>2022</v>
      </c>
    </row>
    <row r="23" spans="2:25" ht="13.2" customHeight="1">
      <c r="B23" s="5" t="str">
        <f t="shared" ref="B23:B30" si="10">B10</f>
        <v>Cisco</v>
      </c>
      <c r="C23" s="127" t="e">
        <f t="shared" ref="C23:H30" si="11">C10/C$18</f>
        <v>#DIV/0!</v>
      </c>
      <c r="D23" s="127" t="e">
        <f t="shared" si="11"/>
        <v>#DIV/0!</v>
      </c>
      <c r="E23" s="127" t="e">
        <f t="shared" si="11"/>
        <v>#DIV/0!</v>
      </c>
      <c r="F23" s="127" t="e">
        <f t="shared" si="11"/>
        <v>#DIV/0!</v>
      </c>
      <c r="G23" s="127" t="e">
        <f t="shared" si="11"/>
        <v>#DIV/0!</v>
      </c>
      <c r="H23" s="127" t="e">
        <f t="shared" si="11"/>
        <v>#DIV/0!</v>
      </c>
      <c r="I23" s="127" t="e">
        <f t="shared" ref="I23:J23" si="12">I10/I$18</f>
        <v>#DIV/0!</v>
      </c>
      <c r="J23" s="127" t="e">
        <f t="shared" si="12"/>
        <v>#DIV/0!</v>
      </c>
      <c r="K23" s="127" t="e">
        <f t="shared" ref="K23:L30" si="13">K10/K$18</f>
        <v>#DIV/0!</v>
      </c>
      <c r="L23" s="127" t="e">
        <f t="shared" si="13"/>
        <v>#DIV/0!</v>
      </c>
      <c r="M23" s="127" t="e">
        <f t="shared" ref="M23:N23" si="14">M10/M$18</f>
        <v>#DIV/0!</v>
      </c>
      <c r="N23" s="127" t="e">
        <f t="shared" si="14"/>
        <v>#DIV/0!</v>
      </c>
      <c r="O23" s="127" t="e">
        <f t="shared" ref="O23:P23" si="15">O10/O$18</f>
        <v>#DIV/0!</v>
      </c>
      <c r="P23" s="127" t="e">
        <f t="shared" si="15"/>
        <v>#DIV/0!</v>
      </c>
      <c r="Q23" s="127" t="e">
        <f t="shared" ref="Q23:R23" si="16">Q10/Q$18</f>
        <v>#DIV/0!</v>
      </c>
      <c r="R23" s="127" t="e">
        <f t="shared" si="16"/>
        <v>#DIV/0!</v>
      </c>
      <c r="T23" s="5" t="str">
        <f t="shared" ref="T23:T30" si="17">T10</f>
        <v>Cisco</v>
      </c>
      <c r="U23" s="127" t="e">
        <f t="shared" ref="U23:V30" si="18">U10/U$18</f>
        <v>#DIV/0!</v>
      </c>
      <c r="V23" s="127" t="e">
        <f t="shared" si="18"/>
        <v>#DIV/0!</v>
      </c>
      <c r="W23" s="127" t="e">
        <f t="shared" ref="W23:X23" si="19">W10/W$18</f>
        <v>#DIV/0!</v>
      </c>
      <c r="X23" s="127" t="e">
        <f t="shared" si="19"/>
        <v>#DIV/0!</v>
      </c>
    </row>
    <row r="24" spans="2:25" ht="13.2" customHeight="1">
      <c r="B24" s="5" t="str">
        <f t="shared" si="10"/>
        <v>Ericsson</v>
      </c>
      <c r="C24" s="127" t="e">
        <f t="shared" si="11"/>
        <v>#DIV/0!</v>
      </c>
      <c r="D24" s="127" t="e">
        <f t="shared" si="11"/>
        <v>#DIV/0!</v>
      </c>
      <c r="E24" s="127" t="e">
        <f t="shared" si="11"/>
        <v>#DIV/0!</v>
      </c>
      <c r="F24" s="127" t="e">
        <f t="shared" si="11"/>
        <v>#DIV/0!</v>
      </c>
      <c r="G24" s="127" t="e">
        <f t="shared" si="11"/>
        <v>#DIV/0!</v>
      </c>
      <c r="H24" s="127" t="e">
        <f t="shared" si="11"/>
        <v>#DIV/0!</v>
      </c>
      <c r="I24" s="127" t="e">
        <f t="shared" ref="I24:J24" si="20">I11/I$18</f>
        <v>#DIV/0!</v>
      </c>
      <c r="J24" s="127" t="e">
        <f t="shared" si="20"/>
        <v>#DIV/0!</v>
      </c>
      <c r="K24" s="127" t="e">
        <f t="shared" si="13"/>
        <v>#DIV/0!</v>
      </c>
      <c r="L24" s="127" t="e">
        <f t="shared" si="13"/>
        <v>#DIV/0!</v>
      </c>
      <c r="M24" s="127" t="e">
        <f t="shared" ref="M24:N24" si="21">M11/M$18</f>
        <v>#DIV/0!</v>
      </c>
      <c r="N24" s="127" t="e">
        <f t="shared" si="21"/>
        <v>#DIV/0!</v>
      </c>
      <c r="O24" s="127" t="e">
        <f t="shared" ref="O24:P24" si="22">O11/O$18</f>
        <v>#DIV/0!</v>
      </c>
      <c r="P24" s="127" t="e">
        <f t="shared" si="22"/>
        <v>#DIV/0!</v>
      </c>
      <c r="Q24" s="127" t="e">
        <f t="shared" ref="Q24:R24" si="23">Q11/Q$18</f>
        <v>#DIV/0!</v>
      </c>
      <c r="R24" s="127" t="e">
        <f t="shared" si="23"/>
        <v>#DIV/0!</v>
      </c>
      <c r="T24" s="5" t="str">
        <f t="shared" si="17"/>
        <v>Ericsson</v>
      </c>
      <c r="U24" s="127" t="e">
        <f t="shared" si="18"/>
        <v>#DIV/0!</v>
      </c>
      <c r="V24" s="127" t="e">
        <f t="shared" si="18"/>
        <v>#DIV/0!</v>
      </c>
      <c r="W24" s="127" t="e">
        <f t="shared" ref="W24:X24" si="24">W11/W$18</f>
        <v>#DIV/0!</v>
      </c>
      <c r="X24" s="127" t="e">
        <f t="shared" si="24"/>
        <v>#DIV/0!</v>
      </c>
    </row>
    <row r="25" spans="2:25" ht="13.2" customHeight="1">
      <c r="B25" s="5" t="str">
        <f t="shared" si="10"/>
        <v>Huawei</v>
      </c>
      <c r="C25" s="127" t="e">
        <f t="shared" si="11"/>
        <v>#DIV/0!</v>
      </c>
      <c r="D25" s="127" t="e">
        <f t="shared" si="11"/>
        <v>#DIV/0!</v>
      </c>
      <c r="E25" s="127" t="e">
        <f t="shared" si="11"/>
        <v>#DIV/0!</v>
      </c>
      <c r="F25" s="127" t="e">
        <f t="shared" si="11"/>
        <v>#DIV/0!</v>
      </c>
      <c r="G25" s="127" t="e">
        <f t="shared" si="11"/>
        <v>#DIV/0!</v>
      </c>
      <c r="H25" s="127" t="e">
        <f t="shared" si="11"/>
        <v>#DIV/0!</v>
      </c>
      <c r="I25" s="127" t="e">
        <f t="shared" ref="I25:J25" si="25">I12/I$18</f>
        <v>#DIV/0!</v>
      </c>
      <c r="J25" s="127" t="e">
        <f t="shared" si="25"/>
        <v>#DIV/0!</v>
      </c>
      <c r="K25" s="127" t="e">
        <f t="shared" si="13"/>
        <v>#DIV/0!</v>
      </c>
      <c r="L25" s="127" t="e">
        <f t="shared" si="13"/>
        <v>#DIV/0!</v>
      </c>
      <c r="M25" s="127" t="e">
        <f t="shared" ref="M25:N25" si="26">M12/M$18</f>
        <v>#DIV/0!</v>
      </c>
      <c r="N25" s="127" t="e">
        <f t="shared" si="26"/>
        <v>#DIV/0!</v>
      </c>
      <c r="O25" s="127" t="e">
        <f t="shared" ref="O25:P25" si="27">O12/O$18</f>
        <v>#DIV/0!</v>
      </c>
      <c r="P25" s="127" t="e">
        <f t="shared" si="27"/>
        <v>#DIV/0!</v>
      </c>
      <c r="Q25" s="127" t="e">
        <f t="shared" ref="Q25:R25" si="28">Q12/Q$18</f>
        <v>#DIV/0!</v>
      </c>
      <c r="R25" s="127" t="e">
        <f t="shared" si="28"/>
        <v>#DIV/0!</v>
      </c>
      <c r="T25" s="5" t="str">
        <f t="shared" si="17"/>
        <v>Huawei</v>
      </c>
      <c r="U25" s="127" t="e">
        <f t="shared" si="18"/>
        <v>#DIV/0!</v>
      </c>
      <c r="V25" s="127" t="e">
        <f t="shared" si="18"/>
        <v>#DIV/0!</v>
      </c>
      <c r="W25" s="127" t="e">
        <f t="shared" ref="W25:X25" si="29">W12/W$18</f>
        <v>#DIV/0!</v>
      </c>
      <c r="X25" s="127" t="e">
        <f t="shared" si="29"/>
        <v>#DIV/0!</v>
      </c>
    </row>
    <row r="26" spans="2:25" ht="13.2" customHeight="1">
      <c r="B26" s="5" t="str">
        <f t="shared" si="10"/>
        <v>Mavenir</v>
      </c>
      <c r="C26" s="127" t="e">
        <f t="shared" si="11"/>
        <v>#DIV/0!</v>
      </c>
      <c r="D26" s="127" t="e">
        <f t="shared" si="11"/>
        <v>#DIV/0!</v>
      </c>
      <c r="E26" s="127" t="e">
        <f t="shared" si="11"/>
        <v>#DIV/0!</v>
      </c>
      <c r="F26" s="127" t="e">
        <f t="shared" si="11"/>
        <v>#DIV/0!</v>
      </c>
      <c r="G26" s="127" t="e">
        <f t="shared" si="11"/>
        <v>#DIV/0!</v>
      </c>
      <c r="H26" s="127" t="e">
        <f t="shared" si="11"/>
        <v>#DIV/0!</v>
      </c>
      <c r="I26" s="127" t="e">
        <f t="shared" ref="I26:J26" si="30">I13/I$18</f>
        <v>#DIV/0!</v>
      </c>
      <c r="J26" s="127" t="e">
        <f t="shared" si="30"/>
        <v>#DIV/0!</v>
      </c>
      <c r="K26" s="127" t="e">
        <f t="shared" si="13"/>
        <v>#DIV/0!</v>
      </c>
      <c r="L26" s="127" t="e">
        <f t="shared" si="13"/>
        <v>#DIV/0!</v>
      </c>
      <c r="M26" s="127" t="e">
        <f t="shared" ref="M26:N26" si="31">M13/M$18</f>
        <v>#DIV/0!</v>
      </c>
      <c r="N26" s="127" t="e">
        <f t="shared" si="31"/>
        <v>#DIV/0!</v>
      </c>
      <c r="O26" s="127" t="e">
        <f t="shared" ref="O26:P26" si="32">O13/O$18</f>
        <v>#DIV/0!</v>
      </c>
      <c r="P26" s="127" t="e">
        <f t="shared" si="32"/>
        <v>#DIV/0!</v>
      </c>
      <c r="Q26" s="127" t="e">
        <f t="shared" ref="Q26:R26" si="33">Q13/Q$18</f>
        <v>#DIV/0!</v>
      </c>
      <c r="R26" s="127" t="e">
        <f t="shared" si="33"/>
        <v>#DIV/0!</v>
      </c>
      <c r="T26" s="5" t="str">
        <f t="shared" si="17"/>
        <v>Mavenir</v>
      </c>
      <c r="U26" s="127" t="e">
        <f t="shared" si="18"/>
        <v>#DIV/0!</v>
      </c>
      <c r="V26" s="127" t="e">
        <f t="shared" si="18"/>
        <v>#DIV/0!</v>
      </c>
      <c r="W26" s="127" t="e">
        <f t="shared" ref="W26:X26" si="34">W13/W$18</f>
        <v>#DIV/0!</v>
      </c>
      <c r="X26" s="127" t="e">
        <f t="shared" si="34"/>
        <v>#DIV/0!</v>
      </c>
    </row>
    <row r="27" spans="2:25" ht="13.2" customHeight="1">
      <c r="B27" s="5" t="str">
        <f t="shared" si="10"/>
        <v>Nokia</v>
      </c>
      <c r="C27" s="127" t="e">
        <f t="shared" si="11"/>
        <v>#DIV/0!</v>
      </c>
      <c r="D27" s="127" t="e">
        <f t="shared" si="11"/>
        <v>#DIV/0!</v>
      </c>
      <c r="E27" s="127" t="e">
        <f t="shared" si="11"/>
        <v>#DIV/0!</v>
      </c>
      <c r="F27" s="127" t="e">
        <f t="shared" si="11"/>
        <v>#DIV/0!</v>
      </c>
      <c r="G27" s="127" t="e">
        <f t="shared" si="11"/>
        <v>#DIV/0!</v>
      </c>
      <c r="H27" s="127" t="e">
        <f t="shared" si="11"/>
        <v>#DIV/0!</v>
      </c>
      <c r="I27" s="127" t="e">
        <f t="shared" ref="I27:J27" si="35">I14/I$18</f>
        <v>#DIV/0!</v>
      </c>
      <c r="J27" s="127" t="e">
        <f t="shared" si="35"/>
        <v>#DIV/0!</v>
      </c>
      <c r="K27" s="127" t="e">
        <f t="shared" si="13"/>
        <v>#DIV/0!</v>
      </c>
      <c r="L27" s="127" t="e">
        <f t="shared" si="13"/>
        <v>#DIV/0!</v>
      </c>
      <c r="M27" s="127" t="e">
        <f t="shared" ref="M27:N27" si="36">M14/M$18</f>
        <v>#DIV/0!</v>
      </c>
      <c r="N27" s="127" t="e">
        <f t="shared" si="36"/>
        <v>#DIV/0!</v>
      </c>
      <c r="O27" s="127" t="e">
        <f t="shared" ref="O27:P27" si="37">O14/O$18</f>
        <v>#DIV/0!</v>
      </c>
      <c r="P27" s="127" t="e">
        <f t="shared" si="37"/>
        <v>#DIV/0!</v>
      </c>
      <c r="Q27" s="127" t="e">
        <f t="shared" ref="Q27:R27" si="38">Q14/Q$18</f>
        <v>#DIV/0!</v>
      </c>
      <c r="R27" s="127" t="e">
        <f t="shared" si="38"/>
        <v>#DIV/0!</v>
      </c>
      <c r="T27" s="5" t="str">
        <f t="shared" si="17"/>
        <v>Nokia</v>
      </c>
      <c r="U27" s="127" t="e">
        <f t="shared" si="18"/>
        <v>#DIV/0!</v>
      </c>
      <c r="V27" s="127" t="e">
        <f t="shared" si="18"/>
        <v>#DIV/0!</v>
      </c>
      <c r="W27" s="127" t="e">
        <f t="shared" ref="W27:X27" si="39">W14/W$18</f>
        <v>#DIV/0!</v>
      </c>
      <c r="X27" s="127" t="e">
        <f t="shared" si="39"/>
        <v>#DIV/0!</v>
      </c>
    </row>
    <row r="28" spans="2:25" ht="13.2" customHeight="1">
      <c r="B28" s="5" t="str">
        <f t="shared" si="10"/>
        <v>Samsung</v>
      </c>
      <c r="C28" s="127" t="e">
        <f t="shared" si="11"/>
        <v>#DIV/0!</v>
      </c>
      <c r="D28" s="127" t="e">
        <f t="shared" si="11"/>
        <v>#DIV/0!</v>
      </c>
      <c r="E28" s="127" t="e">
        <f t="shared" si="11"/>
        <v>#DIV/0!</v>
      </c>
      <c r="F28" s="127" t="e">
        <f t="shared" si="11"/>
        <v>#DIV/0!</v>
      </c>
      <c r="G28" s="127" t="e">
        <f t="shared" si="11"/>
        <v>#DIV/0!</v>
      </c>
      <c r="H28" s="127" t="e">
        <f t="shared" si="11"/>
        <v>#DIV/0!</v>
      </c>
      <c r="I28" s="127" t="e">
        <f t="shared" ref="I28:J28" si="40">I15/I$18</f>
        <v>#DIV/0!</v>
      </c>
      <c r="J28" s="127" t="e">
        <f t="shared" si="40"/>
        <v>#DIV/0!</v>
      </c>
      <c r="K28" s="127" t="e">
        <f t="shared" si="13"/>
        <v>#DIV/0!</v>
      </c>
      <c r="L28" s="127" t="e">
        <f t="shared" si="13"/>
        <v>#DIV/0!</v>
      </c>
      <c r="M28" s="127" t="e">
        <f t="shared" ref="M28:N28" si="41">M15/M$18</f>
        <v>#DIV/0!</v>
      </c>
      <c r="N28" s="127" t="e">
        <f t="shared" si="41"/>
        <v>#DIV/0!</v>
      </c>
      <c r="O28" s="127" t="e">
        <f t="shared" ref="O28:P28" si="42">O15/O$18</f>
        <v>#DIV/0!</v>
      </c>
      <c r="P28" s="127" t="e">
        <f t="shared" si="42"/>
        <v>#DIV/0!</v>
      </c>
      <c r="Q28" s="127" t="e">
        <f t="shared" ref="Q28:R28" si="43">Q15/Q$18</f>
        <v>#DIV/0!</v>
      </c>
      <c r="R28" s="127" t="e">
        <f t="shared" si="43"/>
        <v>#DIV/0!</v>
      </c>
      <c r="T28" s="5" t="str">
        <f t="shared" si="17"/>
        <v>Samsung</v>
      </c>
      <c r="U28" s="127" t="e">
        <f t="shared" si="18"/>
        <v>#DIV/0!</v>
      </c>
      <c r="V28" s="127" t="e">
        <f t="shared" si="18"/>
        <v>#DIV/0!</v>
      </c>
      <c r="W28" s="127" t="e">
        <f t="shared" ref="W28:X28" si="44">W15/W$18</f>
        <v>#DIV/0!</v>
      </c>
      <c r="X28" s="127" t="e">
        <f t="shared" si="44"/>
        <v>#DIV/0!</v>
      </c>
    </row>
    <row r="29" spans="2:25" ht="13.2" customHeight="1">
      <c r="B29" s="5" t="str">
        <f t="shared" si="10"/>
        <v>ZTE</v>
      </c>
      <c r="C29" s="127" t="e">
        <f t="shared" si="11"/>
        <v>#DIV/0!</v>
      </c>
      <c r="D29" s="127" t="e">
        <f t="shared" si="11"/>
        <v>#DIV/0!</v>
      </c>
      <c r="E29" s="127" t="e">
        <f t="shared" si="11"/>
        <v>#DIV/0!</v>
      </c>
      <c r="F29" s="127" t="e">
        <f t="shared" si="11"/>
        <v>#DIV/0!</v>
      </c>
      <c r="G29" s="127" t="e">
        <f t="shared" si="11"/>
        <v>#DIV/0!</v>
      </c>
      <c r="H29" s="127" t="e">
        <f t="shared" si="11"/>
        <v>#DIV/0!</v>
      </c>
      <c r="I29" s="127" t="e">
        <f t="shared" ref="I29:J29" si="45">I16/I$18</f>
        <v>#DIV/0!</v>
      </c>
      <c r="J29" s="127" t="e">
        <f t="shared" si="45"/>
        <v>#DIV/0!</v>
      </c>
      <c r="K29" s="127" t="e">
        <f t="shared" si="13"/>
        <v>#DIV/0!</v>
      </c>
      <c r="L29" s="127" t="e">
        <f t="shared" si="13"/>
        <v>#DIV/0!</v>
      </c>
      <c r="M29" s="127" t="e">
        <f t="shared" ref="M29:N29" si="46">M16/M$18</f>
        <v>#DIV/0!</v>
      </c>
      <c r="N29" s="127" t="e">
        <f t="shared" si="46"/>
        <v>#DIV/0!</v>
      </c>
      <c r="O29" s="127" t="e">
        <f t="shared" ref="O29:P29" si="47">O16/O$18</f>
        <v>#DIV/0!</v>
      </c>
      <c r="P29" s="127" t="e">
        <f t="shared" si="47"/>
        <v>#DIV/0!</v>
      </c>
      <c r="Q29" s="127" t="e">
        <f t="shared" ref="Q29:R29" si="48">Q16/Q$18</f>
        <v>#DIV/0!</v>
      </c>
      <c r="R29" s="127" t="e">
        <f t="shared" si="48"/>
        <v>#DIV/0!</v>
      </c>
      <c r="T29" s="5" t="str">
        <f t="shared" si="17"/>
        <v>ZTE</v>
      </c>
      <c r="U29" s="127" t="e">
        <f t="shared" si="18"/>
        <v>#DIV/0!</v>
      </c>
      <c r="V29" s="127" t="e">
        <f t="shared" si="18"/>
        <v>#DIV/0!</v>
      </c>
      <c r="W29" s="127" t="e">
        <f t="shared" ref="W29:X29" si="49">W16/W$18</f>
        <v>#DIV/0!</v>
      </c>
      <c r="X29" s="127" t="e">
        <f t="shared" si="49"/>
        <v>#DIV/0!</v>
      </c>
    </row>
    <row r="30" spans="2:25" ht="13.2" customHeight="1">
      <c r="B30" s="5" t="str">
        <f t="shared" si="10"/>
        <v>Other</v>
      </c>
      <c r="C30" s="127" t="e">
        <f t="shared" si="11"/>
        <v>#DIV/0!</v>
      </c>
      <c r="D30" s="127" t="e">
        <f t="shared" si="11"/>
        <v>#DIV/0!</v>
      </c>
      <c r="E30" s="127" t="e">
        <f t="shared" si="11"/>
        <v>#DIV/0!</v>
      </c>
      <c r="F30" s="127" t="e">
        <f t="shared" si="11"/>
        <v>#DIV/0!</v>
      </c>
      <c r="G30" s="127" t="e">
        <f t="shared" si="11"/>
        <v>#DIV/0!</v>
      </c>
      <c r="H30" s="127" t="e">
        <f t="shared" si="11"/>
        <v>#DIV/0!</v>
      </c>
      <c r="I30" s="127" t="e">
        <f t="shared" ref="I30:J30" si="50">I17/I$18</f>
        <v>#DIV/0!</v>
      </c>
      <c r="J30" s="127" t="e">
        <f t="shared" si="50"/>
        <v>#DIV/0!</v>
      </c>
      <c r="K30" s="127" t="e">
        <f t="shared" si="13"/>
        <v>#DIV/0!</v>
      </c>
      <c r="L30" s="127" t="e">
        <f t="shared" si="13"/>
        <v>#DIV/0!</v>
      </c>
      <c r="M30" s="127" t="e">
        <f t="shared" ref="M30:N30" si="51">M17/M$18</f>
        <v>#DIV/0!</v>
      </c>
      <c r="N30" s="127" t="e">
        <f t="shared" si="51"/>
        <v>#DIV/0!</v>
      </c>
      <c r="O30" s="127" t="e">
        <f t="shared" ref="O30:P30" si="52">O17/O$18</f>
        <v>#DIV/0!</v>
      </c>
      <c r="P30" s="127" t="e">
        <f t="shared" si="52"/>
        <v>#DIV/0!</v>
      </c>
      <c r="Q30" s="127" t="e">
        <f t="shared" ref="Q30:R30" si="53">Q17/Q$18</f>
        <v>#DIV/0!</v>
      </c>
      <c r="R30" s="127" t="e">
        <f t="shared" si="53"/>
        <v>#DIV/0!</v>
      </c>
      <c r="T30" s="5" t="str">
        <f t="shared" si="17"/>
        <v>Other</v>
      </c>
      <c r="U30" s="127" t="e">
        <f t="shared" si="18"/>
        <v>#DIV/0!</v>
      </c>
      <c r="V30" s="127" t="e">
        <f t="shared" si="18"/>
        <v>#DIV/0!</v>
      </c>
      <c r="W30" s="127" t="e">
        <f t="shared" ref="W30:X30" si="54">W17/W$18</f>
        <v>#DIV/0!</v>
      </c>
      <c r="X30" s="127" t="e">
        <f t="shared" si="54"/>
        <v>#DIV/0!</v>
      </c>
    </row>
    <row r="31" spans="2:25" ht="13.2" customHeight="1">
      <c r="B31" s="5" t="s">
        <v>69</v>
      </c>
      <c r="C31" s="32" t="e">
        <f t="shared" ref="C31:H31" si="55">SUM(C23:C30)</f>
        <v>#DIV/0!</v>
      </c>
      <c r="D31" s="32" t="e">
        <f t="shared" si="55"/>
        <v>#DIV/0!</v>
      </c>
      <c r="E31" s="32" t="e">
        <f t="shared" si="55"/>
        <v>#DIV/0!</v>
      </c>
      <c r="F31" s="32" t="e">
        <f t="shared" si="55"/>
        <v>#DIV/0!</v>
      </c>
      <c r="G31" s="32" t="e">
        <f t="shared" si="55"/>
        <v>#DIV/0!</v>
      </c>
      <c r="H31" s="32" t="e">
        <f t="shared" si="55"/>
        <v>#DIV/0!</v>
      </c>
      <c r="I31" s="32" t="e">
        <f t="shared" ref="I31:L31" si="56">SUM(I23:I30)</f>
        <v>#DIV/0!</v>
      </c>
      <c r="J31" s="32" t="e">
        <f t="shared" si="56"/>
        <v>#DIV/0!</v>
      </c>
      <c r="K31" s="32" t="e">
        <f>SUM(K23:K30)</f>
        <v>#DIV/0!</v>
      </c>
      <c r="L31" s="32" t="e">
        <f t="shared" si="56"/>
        <v>#DIV/0!</v>
      </c>
      <c r="M31" s="32" t="e">
        <f t="shared" ref="M31:N31" si="57">SUM(M23:M30)</f>
        <v>#DIV/0!</v>
      </c>
      <c r="N31" s="32" t="e">
        <f t="shared" si="57"/>
        <v>#DIV/0!</v>
      </c>
      <c r="O31" s="32" t="e">
        <f t="shared" ref="O31:P31" si="58">SUM(O23:O30)</f>
        <v>#DIV/0!</v>
      </c>
      <c r="P31" s="32" t="e">
        <f t="shared" si="58"/>
        <v>#DIV/0!</v>
      </c>
      <c r="Q31" s="32" t="e">
        <f t="shared" ref="Q31:R31" si="59">SUM(Q23:Q30)</f>
        <v>#DIV/0!</v>
      </c>
      <c r="R31" s="32" t="e">
        <f t="shared" si="59"/>
        <v>#DIV/0!</v>
      </c>
      <c r="T31" s="5" t="s">
        <v>69</v>
      </c>
      <c r="U31" s="32" t="e">
        <f>SUM(U23:U30)</f>
        <v>#DIV/0!</v>
      </c>
      <c r="V31" s="32" t="e">
        <f>SUM(V23:V30)</f>
        <v>#DIV/0!</v>
      </c>
      <c r="W31" s="32" t="e">
        <f t="shared" ref="W31:X31" si="60">SUM(W23:W30)</f>
        <v>#DIV/0!</v>
      </c>
      <c r="X31" s="32" t="e">
        <f t="shared" si="60"/>
        <v>#DIV/0!</v>
      </c>
    </row>
    <row r="32" spans="2:25" ht="13.2" customHeight="1">
      <c r="C32" s="129"/>
      <c r="D32" s="129"/>
      <c r="E32" s="129"/>
      <c r="F32" s="129"/>
      <c r="G32" s="129"/>
      <c r="H32" s="129"/>
      <c r="I32" s="129"/>
      <c r="J32" s="129"/>
      <c r="K32" s="129"/>
      <c r="L32" s="129"/>
      <c r="M32" s="129"/>
      <c r="N32" s="129"/>
      <c r="O32" s="129"/>
      <c r="P32" s="129"/>
      <c r="Q32" s="129"/>
      <c r="R32" s="129"/>
      <c r="T32" s="56"/>
      <c r="U32" s="129"/>
      <c r="V32" s="129"/>
      <c r="W32" s="129"/>
      <c r="X32" s="129"/>
      <c r="Y32" s="129"/>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24" ht="13.2" customHeight="1"/>
    <row r="50" spans="2:24" ht="13.2" customHeight="1"/>
    <row r="51" spans="2:24" ht="13.2" customHeight="1"/>
    <row r="52" spans="2:24" ht="13.2" customHeight="1"/>
    <row r="53" spans="2:24" ht="13.2" customHeight="1"/>
    <row r="54" spans="2:24" ht="15.6">
      <c r="B54" s="83" t="s">
        <v>87</v>
      </c>
      <c r="C54" s="27"/>
    </row>
    <row r="55" spans="2:24" ht="13.2" customHeight="1">
      <c r="B55" s="25" t="s">
        <v>204</v>
      </c>
      <c r="T55" s="25" t="s">
        <v>119</v>
      </c>
      <c r="V55" s="66"/>
    </row>
    <row r="56" spans="2:24" ht="13.2" customHeight="1">
      <c r="B56" s="15" t="s">
        <v>6</v>
      </c>
      <c r="C56" s="24" t="s">
        <v>72</v>
      </c>
      <c r="D56" s="24" t="s">
        <v>73</v>
      </c>
      <c r="E56" s="24" t="s">
        <v>74</v>
      </c>
      <c r="F56" s="24" t="s">
        <v>75</v>
      </c>
      <c r="G56" s="24" t="s">
        <v>76</v>
      </c>
      <c r="H56" s="24" t="s">
        <v>77</v>
      </c>
      <c r="I56" s="24" t="s">
        <v>78</v>
      </c>
      <c r="J56" s="24" t="s">
        <v>79</v>
      </c>
      <c r="K56" s="24" t="s">
        <v>80</v>
      </c>
      <c r="L56" s="24" t="s">
        <v>81</v>
      </c>
      <c r="M56" s="24" t="s">
        <v>230</v>
      </c>
      <c r="N56" s="24" t="s">
        <v>231</v>
      </c>
      <c r="O56" s="24" t="s">
        <v>241</v>
      </c>
      <c r="P56" s="24" t="s">
        <v>252</v>
      </c>
      <c r="Q56" s="24" t="s">
        <v>254</v>
      </c>
      <c r="R56" s="24" t="s">
        <v>255</v>
      </c>
      <c r="T56" s="33" t="str">
        <f>B56</f>
        <v>Vendor</v>
      </c>
      <c r="U56" s="24">
        <v>2019</v>
      </c>
      <c r="V56" s="24">
        <v>2020</v>
      </c>
      <c r="W56" s="24">
        <v>2021</v>
      </c>
      <c r="X56" s="24">
        <v>2022</v>
      </c>
    </row>
    <row r="57" spans="2:24" ht="13.2" customHeight="1">
      <c r="B57" s="5" t="s">
        <v>9</v>
      </c>
      <c r="C57" s="128"/>
      <c r="D57" s="128"/>
      <c r="E57" s="128"/>
      <c r="F57" s="128"/>
      <c r="G57" s="128"/>
      <c r="H57" s="128"/>
      <c r="I57" s="128"/>
      <c r="J57" s="128"/>
      <c r="K57" s="128"/>
      <c r="L57" s="128"/>
      <c r="M57" s="128"/>
      <c r="N57" s="128"/>
      <c r="O57" s="128"/>
      <c r="P57" s="128"/>
      <c r="Q57" s="128"/>
      <c r="R57" s="128"/>
      <c r="T57" s="36" t="str">
        <f t="shared" ref="T57:T64" si="61">B57</f>
        <v>Cisco</v>
      </c>
      <c r="U57" s="124">
        <f>SUM(C57:F57)</f>
        <v>0</v>
      </c>
      <c r="V57" s="124">
        <f>SUM(G57:J57)</f>
        <v>0</v>
      </c>
      <c r="W57" s="124">
        <f>SUM(K57:N57)</f>
        <v>0</v>
      </c>
      <c r="X57" s="124">
        <f>SUM(O57:R57)</f>
        <v>0</v>
      </c>
    </row>
    <row r="58" spans="2:24" ht="13.2" customHeight="1">
      <c r="B58" s="5" t="s">
        <v>11</v>
      </c>
      <c r="C58" s="128"/>
      <c r="D58" s="128"/>
      <c r="E58" s="128"/>
      <c r="F58" s="128"/>
      <c r="G58" s="128"/>
      <c r="H58" s="128"/>
      <c r="I58" s="128"/>
      <c r="J58" s="128"/>
      <c r="K58" s="128"/>
      <c r="L58" s="128"/>
      <c r="M58" s="128"/>
      <c r="N58" s="128"/>
      <c r="O58" s="128"/>
      <c r="P58" s="128"/>
      <c r="Q58" s="128"/>
      <c r="R58" s="128"/>
      <c r="T58" s="36" t="str">
        <f t="shared" si="61"/>
        <v>Ericsson</v>
      </c>
      <c r="U58" s="124">
        <f t="shared" ref="U58:U64" si="62">SUM(C58:F58)</f>
        <v>0</v>
      </c>
      <c r="V58" s="124">
        <f t="shared" ref="V58:V64" si="63">SUM(G58:J58)</f>
        <v>0</v>
      </c>
      <c r="W58" s="124">
        <f t="shared" ref="W58:W64" si="64">SUM(K58:N58)</f>
        <v>0</v>
      </c>
      <c r="X58" s="124">
        <f t="shared" ref="X58:X64" si="65">SUM(O58:R58)</f>
        <v>0</v>
      </c>
    </row>
    <row r="59" spans="2:24" ht="13.2" customHeight="1">
      <c r="B59" s="5" t="s">
        <v>17</v>
      </c>
      <c r="C59" s="128"/>
      <c r="D59" s="128"/>
      <c r="E59" s="128"/>
      <c r="F59" s="128"/>
      <c r="G59" s="128"/>
      <c r="H59" s="128"/>
      <c r="I59" s="128"/>
      <c r="J59" s="128"/>
      <c r="K59" s="128"/>
      <c r="L59" s="128"/>
      <c r="M59" s="128"/>
      <c r="N59" s="128"/>
      <c r="O59" s="128"/>
      <c r="P59" s="128"/>
      <c r="Q59" s="128"/>
      <c r="R59" s="128"/>
      <c r="T59" s="36" t="str">
        <f t="shared" si="61"/>
        <v>Huawei</v>
      </c>
      <c r="U59" s="124">
        <f t="shared" si="62"/>
        <v>0</v>
      </c>
      <c r="V59" s="124">
        <f t="shared" si="63"/>
        <v>0</v>
      </c>
      <c r="W59" s="124">
        <f t="shared" si="64"/>
        <v>0</v>
      </c>
      <c r="X59" s="124">
        <f t="shared" si="65"/>
        <v>0</v>
      </c>
    </row>
    <row r="60" spans="2:24" ht="13.2" customHeight="1">
      <c r="B60" s="5" t="s">
        <v>20</v>
      </c>
      <c r="C60" s="128"/>
      <c r="D60" s="128"/>
      <c r="E60" s="128"/>
      <c r="F60" s="128"/>
      <c r="G60" s="128"/>
      <c r="H60" s="128"/>
      <c r="I60" s="128"/>
      <c r="J60" s="128"/>
      <c r="K60" s="128"/>
      <c r="L60" s="128"/>
      <c r="M60" s="128"/>
      <c r="N60" s="128"/>
      <c r="O60" s="128"/>
      <c r="P60" s="128"/>
      <c r="Q60" s="128"/>
      <c r="R60" s="128"/>
      <c r="T60" s="36" t="str">
        <f t="shared" si="61"/>
        <v>Mavenir</v>
      </c>
      <c r="U60" s="124">
        <f t="shared" si="62"/>
        <v>0</v>
      </c>
      <c r="V60" s="124">
        <f t="shared" si="63"/>
        <v>0</v>
      </c>
      <c r="W60" s="124">
        <f t="shared" si="64"/>
        <v>0</v>
      </c>
      <c r="X60" s="124">
        <f t="shared" si="65"/>
        <v>0</v>
      </c>
    </row>
    <row r="61" spans="2:24" ht="13.2" customHeight="1">
      <c r="B61" s="5" t="s">
        <v>18</v>
      </c>
      <c r="C61" s="128"/>
      <c r="D61" s="128"/>
      <c r="E61" s="128"/>
      <c r="F61" s="128"/>
      <c r="G61" s="128"/>
      <c r="H61" s="128"/>
      <c r="I61" s="128"/>
      <c r="J61" s="128"/>
      <c r="K61" s="128"/>
      <c r="L61" s="128"/>
      <c r="M61" s="128"/>
      <c r="N61" s="128"/>
      <c r="O61" s="128"/>
      <c r="P61" s="128"/>
      <c r="Q61" s="128"/>
      <c r="R61" s="128"/>
      <c r="T61" s="36" t="str">
        <f t="shared" si="61"/>
        <v>Nokia</v>
      </c>
      <c r="U61" s="124">
        <f t="shared" si="62"/>
        <v>0</v>
      </c>
      <c r="V61" s="124">
        <f t="shared" si="63"/>
        <v>0</v>
      </c>
      <c r="W61" s="124">
        <f>SUM(K61:N61)</f>
        <v>0</v>
      </c>
      <c r="X61" s="124">
        <f t="shared" si="65"/>
        <v>0</v>
      </c>
    </row>
    <row r="62" spans="2:24" ht="13.2" customHeight="1">
      <c r="B62" s="5" t="s">
        <v>22</v>
      </c>
      <c r="C62" s="128"/>
      <c r="D62" s="128"/>
      <c r="E62" s="128"/>
      <c r="F62" s="128"/>
      <c r="G62" s="128"/>
      <c r="H62" s="128"/>
      <c r="I62" s="128"/>
      <c r="J62" s="128"/>
      <c r="K62" s="128"/>
      <c r="L62" s="128"/>
      <c r="M62" s="128"/>
      <c r="N62" s="128"/>
      <c r="O62" s="128"/>
      <c r="P62" s="128"/>
      <c r="Q62" s="128"/>
      <c r="R62" s="128"/>
      <c r="T62" s="36" t="str">
        <f t="shared" si="61"/>
        <v>Samsung</v>
      </c>
      <c r="U62" s="124">
        <f t="shared" si="62"/>
        <v>0</v>
      </c>
      <c r="V62" s="124">
        <f t="shared" si="63"/>
        <v>0</v>
      </c>
      <c r="W62" s="124">
        <f t="shared" si="64"/>
        <v>0</v>
      </c>
      <c r="X62" s="124">
        <f t="shared" si="65"/>
        <v>0</v>
      </c>
    </row>
    <row r="63" spans="2:24" ht="13.2" customHeight="1">
      <c r="B63" s="5" t="s">
        <v>27</v>
      </c>
      <c r="C63" s="128"/>
      <c r="D63" s="128"/>
      <c r="E63" s="128"/>
      <c r="F63" s="128"/>
      <c r="G63" s="128"/>
      <c r="H63" s="128"/>
      <c r="I63" s="128"/>
      <c r="J63" s="128"/>
      <c r="K63" s="128"/>
      <c r="L63" s="128"/>
      <c r="M63" s="128"/>
      <c r="N63" s="128"/>
      <c r="O63" s="128"/>
      <c r="P63" s="128"/>
      <c r="Q63" s="128"/>
      <c r="R63" s="128"/>
      <c r="T63" s="36" t="str">
        <f t="shared" si="61"/>
        <v>ZTE</v>
      </c>
      <c r="U63" s="124">
        <f t="shared" si="62"/>
        <v>0</v>
      </c>
      <c r="V63" s="124">
        <f t="shared" si="63"/>
        <v>0</v>
      </c>
      <c r="W63" s="124">
        <f t="shared" si="64"/>
        <v>0</v>
      </c>
      <c r="X63" s="124">
        <f t="shared" si="65"/>
        <v>0</v>
      </c>
    </row>
    <row r="64" spans="2:24" ht="13.2" customHeight="1">
      <c r="B64" s="5" t="s">
        <v>82</v>
      </c>
      <c r="C64" s="128"/>
      <c r="D64" s="128"/>
      <c r="E64" s="128"/>
      <c r="F64" s="128"/>
      <c r="G64" s="128"/>
      <c r="H64" s="128"/>
      <c r="I64" s="128"/>
      <c r="J64" s="128"/>
      <c r="K64" s="128"/>
      <c r="L64" s="128"/>
      <c r="M64" s="128"/>
      <c r="N64" s="128"/>
      <c r="O64" s="128"/>
      <c r="P64" s="128"/>
      <c r="Q64" s="128"/>
      <c r="R64" s="128"/>
      <c r="T64" s="36" t="str">
        <f t="shared" si="61"/>
        <v>Other</v>
      </c>
      <c r="U64" s="124">
        <f t="shared" si="62"/>
        <v>0</v>
      </c>
      <c r="V64" s="124">
        <f t="shared" si="63"/>
        <v>0</v>
      </c>
      <c r="W64" s="124">
        <f t="shared" si="64"/>
        <v>0</v>
      </c>
      <c r="X64" s="124">
        <f t="shared" si="65"/>
        <v>0</v>
      </c>
    </row>
    <row r="65" spans="2:25" ht="13.2" customHeight="1">
      <c r="B65" s="5" t="s">
        <v>69</v>
      </c>
      <c r="C65" s="123">
        <f t="shared" ref="C65:L65" si="66">SUM(C57:C64)</f>
        <v>0</v>
      </c>
      <c r="D65" s="123">
        <f t="shared" si="66"/>
        <v>0</v>
      </c>
      <c r="E65" s="123">
        <f t="shared" si="66"/>
        <v>0</v>
      </c>
      <c r="F65" s="123">
        <f t="shared" si="66"/>
        <v>0</v>
      </c>
      <c r="G65" s="123">
        <f t="shared" si="66"/>
        <v>0</v>
      </c>
      <c r="H65" s="123">
        <f t="shared" si="66"/>
        <v>0</v>
      </c>
      <c r="I65" s="123">
        <f t="shared" si="66"/>
        <v>0</v>
      </c>
      <c r="J65" s="123">
        <f>SUM(J57:J64)</f>
        <v>0</v>
      </c>
      <c r="K65" s="123">
        <f t="shared" si="66"/>
        <v>0</v>
      </c>
      <c r="L65" s="123">
        <f t="shared" si="66"/>
        <v>0</v>
      </c>
      <c r="M65" s="123">
        <f t="shared" ref="M65:N65" si="67">SUM(M57:M64)</f>
        <v>0</v>
      </c>
      <c r="N65" s="123">
        <f t="shared" si="67"/>
        <v>0</v>
      </c>
      <c r="O65" s="123">
        <f t="shared" ref="O65:P65" si="68">SUM(O57:O64)</f>
        <v>0</v>
      </c>
      <c r="P65" s="123">
        <f t="shared" si="68"/>
        <v>0</v>
      </c>
      <c r="Q65" s="123">
        <f t="shared" ref="Q65:R65" si="69">SUM(Q57:Q64)</f>
        <v>0</v>
      </c>
      <c r="R65" s="123">
        <f t="shared" si="69"/>
        <v>0</v>
      </c>
      <c r="T65" s="5" t="s">
        <v>69</v>
      </c>
      <c r="U65" s="125">
        <f>SUM(U57:U64)</f>
        <v>0</v>
      </c>
      <c r="V65" s="125">
        <f>SUM(V57:V64)</f>
        <v>0</v>
      </c>
      <c r="W65" s="125">
        <f>SUM(W57:W64)</f>
        <v>0</v>
      </c>
      <c r="X65" s="125">
        <f>SUM(X57:X64)</f>
        <v>0</v>
      </c>
    </row>
    <row r="66" spans="2:25" ht="13.2" customHeight="1">
      <c r="B66" s="1" t="str">
        <f>B19</f>
        <v>Other includes Affirmed Networks, Metaswitch both acquired by Microsoft, and NEC</v>
      </c>
      <c r="C66" s="22"/>
      <c r="D66" s="22"/>
      <c r="E66" s="22"/>
      <c r="F66" s="22"/>
      <c r="G66" s="22"/>
      <c r="H66" s="22"/>
      <c r="I66" s="22"/>
      <c r="J66" s="22"/>
      <c r="K66" s="22"/>
      <c r="L66" s="22"/>
      <c r="M66" s="22"/>
      <c r="N66" s="22"/>
      <c r="O66" s="22"/>
      <c r="P66" s="22"/>
      <c r="Q66" s="22"/>
      <c r="R66" s="22"/>
    </row>
    <row r="67" spans="2:25" ht="13.2" customHeight="1">
      <c r="M67" s="180"/>
      <c r="N67" s="56"/>
      <c r="O67" s="180"/>
      <c r="P67" s="180"/>
      <c r="Q67" s="180"/>
      <c r="R67" s="180"/>
    </row>
    <row r="68" spans="2:25" ht="13.2" customHeight="1">
      <c r="B68" s="25" t="s">
        <v>120</v>
      </c>
      <c r="F68" s="26"/>
      <c r="T68" s="25" t="s">
        <v>121</v>
      </c>
    </row>
    <row r="69" spans="2:25" ht="13.2" customHeight="1">
      <c r="B69" s="15"/>
      <c r="C69" s="24" t="s">
        <v>72</v>
      </c>
      <c r="D69" s="24" t="s">
        <v>73</v>
      </c>
      <c r="E69" s="24" t="s">
        <v>74</v>
      </c>
      <c r="F69" s="24" t="s">
        <v>75</v>
      </c>
      <c r="G69" s="24" t="s">
        <v>76</v>
      </c>
      <c r="H69" s="24" t="s">
        <v>77</v>
      </c>
      <c r="I69" s="24" t="s">
        <v>78</v>
      </c>
      <c r="J69" s="24" t="s">
        <v>79</v>
      </c>
      <c r="K69" s="24" t="s">
        <v>80</v>
      </c>
      <c r="L69" s="24" t="s">
        <v>81</v>
      </c>
      <c r="M69" s="24" t="s">
        <v>230</v>
      </c>
      <c r="N69" s="24" t="s">
        <v>231</v>
      </c>
      <c r="O69" s="24" t="s">
        <v>241</v>
      </c>
      <c r="P69" s="24" t="s">
        <v>252</v>
      </c>
      <c r="Q69" s="24" t="s">
        <v>254</v>
      </c>
      <c r="R69" s="24" t="s">
        <v>255</v>
      </c>
      <c r="T69" s="15"/>
      <c r="U69" s="24">
        <v>2019</v>
      </c>
      <c r="V69" s="24">
        <v>2020</v>
      </c>
      <c r="W69" s="24">
        <v>2021</v>
      </c>
      <c r="X69" s="24">
        <v>2022</v>
      </c>
    </row>
    <row r="70" spans="2:25" ht="13.2" customHeight="1">
      <c r="B70" s="5" t="str">
        <f>B57</f>
        <v>Cisco</v>
      </c>
      <c r="C70" s="127" t="e">
        <f t="shared" ref="C70:H77" si="70">C57/C$65</f>
        <v>#DIV/0!</v>
      </c>
      <c r="D70" s="127" t="e">
        <f t="shared" si="70"/>
        <v>#DIV/0!</v>
      </c>
      <c r="E70" s="127" t="e">
        <f t="shared" si="70"/>
        <v>#DIV/0!</v>
      </c>
      <c r="F70" s="127" t="e">
        <f t="shared" si="70"/>
        <v>#DIV/0!</v>
      </c>
      <c r="G70" s="127" t="e">
        <f t="shared" si="70"/>
        <v>#DIV/0!</v>
      </c>
      <c r="H70" s="127" t="e">
        <f t="shared" si="70"/>
        <v>#DIV/0!</v>
      </c>
      <c r="I70" s="127" t="e">
        <f t="shared" ref="I70:J70" si="71">I57/I$65</f>
        <v>#DIV/0!</v>
      </c>
      <c r="J70" s="127" t="e">
        <f t="shared" si="71"/>
        <v>#DIV/0!</v>
      </c>
      <c r="K70" s="127" t="e">
        <f t="shared" ref="K70:L70" si="72">K57/K$65</f>
        <v>#DIV/0!</v>
      </c>
      <c r="L70" s="127" t="e">
        <f t="shared" si="72"/>
        <v>#DIV/0!</v>
      </c>
      <c r="M70" s="127" t="e">
        <f t="shared" ref="M70:N70" si="73">M57/M$65</f>
        <v>#DIV/0!</v>
      </c>
      <c r="N70" s="127" t="e">
        <f t="shared" si="73"/>
        <v>#DIV/0!</v>
      </c>
      <c r="O70" s="127" t="e">
        <f t="shared" ref="O70:P70" si="74">O57/O$65</f>
        <v>#DIV/0!</v>
      </c>
      <c r="P70" s="127" t="e">
        <f t="shared" si="74"/>
        <v>#DIV/0!</v>
      </c>
      <c r="Q70" s="127" t="e">
        <f t="shared" ref="Q70:R70" si="75">Q57/Q$65</f>
        <v>#DIV/0!</v>
      </c>
      <c r="R70" s="127" t="e">
        <f t="shared" si="75"/>
        <v>#DIV/0!</v>
      </c>
      <c r="T70" s="5" t="str">
        <f>T57</f>
        <v>Cisco</v>
      </c>
      <c r="U70" s="127" t="e">
        <f t="shared" ref="U70:V77" si="76">U57/U$65</f>
        <v>#DIV/0!</v>
      </c>
      <c r="V70" s="127" t="e">
        <f t="shared" si="76"/>
        <v>#DIV/0!</v>
      </c>
      <c r="W70" s="127" t="e">
        <f>W57/W$65</f>
        <v>#DIV/0!</v>
      </c>
      <c r="X70" s="127" t="e">
        <f>X57/X$65</f>
        <v>#DIV/0!</v>
      </c>
    </row>
    <row r="71" spans="2:25" ht="13.2" customHeight="1">
      <c r="B71" s="5" t="str">
        <f>B58</f>
        <v>Ericsson</v>
      </c>
      <c r="C71" s="127" t="e">
        <f t="shared" si="70"/>
        <v>#DIV/0!</v>
      </c>
      <c r="D71" s="127" t="e">
        <f t="shared" si="70"/>
        <v>#DIV/0!</v>
      </c>
      <c r="E71" s="127" t="e">
        <f t="shared" si="70"/>
        <v>#DIV/0!</v>
      </c>
      <c r="F71" s="127" t="e">
        <f t="shared" si="70"/>
        <v>#DIV/0!</v>
      </c>
      <c r="G71" s="127" t="e">
        <f t="shared" si="70"/>
        <v>#DIV/0!</v>
      </c>
      <c r="H71" s="127" t="e">
        <f t="shared" si="70"/>
        <v>#DIV/0!</v>
      </c>
      <c r="I71" s="127" t="e">
        <f t="shared" ref="I71:J71" si="77">I58/I$65</f>
        <v>#DIV/0!</v>
      </c>
      <c r="J71" s="127" t="e">
        <f t="shared" si="77"/>
        <v>#DIV/0!</v>
      </c>
      <c r="K71" s="127" t="e">
        <f t="shared" ref="K71:L71" si="78">K58/K$65</f>
        <v>#DIV/0!</v>
      </c>
      <c r="L71" s="127" t="e">
        <f t="shared" si="78"/>
        <v>#DIV/0!</v>
      </c>
      <c r="M71" s="127" t="e">
        <f t="shared" ref="M71:N71" si="79">M58/M$65</f>
        <v>#DIV/0!</v>
      </c>
      <c r="N71" s="127" t="e">
        <f t="shared" si="79"/>
        <v>#DIV/0!</v>
      </c>
      <c r="O71" s="127" t="e">
        <f t="shared" ref="O71:P71" si="80">O58/O$65</f>
        <v>#DIV/0!</v>
      </c>
      <c r="P71" s="127" t="e">
        <f t="shared" si="80"/>
        <v>#DIV/0!</v>
      </c>
      <c r="Q71" s="127" t="e">
        <f t="shared" ref="Q71:R71" si="81">Q58/Q$65</f>
        <v>#DIV/0!</v>
      </c>
      <c r="R71" s="127" t="e">
        <f t="shared" si="81"/>
        <v>#DIV/0!</v>
      </c>
      <c r="T71" s="5" t="str">
        <f>T58</f>
        <v>Ericsson</v>
      </c>
      <c r="U71" s="127" t="e">
        <f t="shared" si="76"/>
        <v>#DIV/0!</v>
      </c>
      <c r="V71" s="127" t="e">
        <f t="shared" si="76"/>
        <v>#DIV/0!</v>
      </c>
      <c r="W71" s="127" t="e">
        <f t="shared" ref="W71:X71" si="82">W58/W$65</f>
        <v>#DIV/0!</v>
      </c>
      <c r="X71" s="127" t="e">
        <f t="shared" si="82"/>
        <v>#DIV/0!</v>
      </c>
    </row>
    <row r="72" spans="2:25" ht="13.2" customHeight="1">
      <c r="B72" s="5" t="str">
        <f>B59</f>
        <v>Huawei</v>
      </c>
      <c r="C72" s="127" t="e">
        <f t="shared" si="70"/>
        <v>#DIV/0!</v>
      </c>
      <c r="D72" s="127" t="e">
        <f t="shared" si="70"/>
        <v>#DIV/0!</v>
      </c>
      <c r="E72" s="127" t="e">
        <f t="shared" si="70"/>
        <v>#DIV/0!</v>
      </c>
      <c r="F72" s="127" t="e">
        <f t="shared" si="70"/>
        <v>#DIV/0!</v>
      </c>
      <c r="G72" s="127" t="e">
        <f t="shared" si="70"/>
        <v>#DIV/0!</v>
      </c>
      <c r="H72" s="127" t="e">
        <f t="shared" si="70"/>
        <v>#DIV/0!</v>
      </c>
      <c r="I72" s="127" t="e">
        <f t="shared" ref="I72:J72" si="83">I59/I$65</f>
        <v>#DIV/0!</v>
      </c>
      <c r="J72" s="127" t="e">
        <f t="shared" si="83"/>
        <v>#DIV/0!</v>
      </c>
      <c r="K72" s="127" t="e">
        <f t="shared" ref="K72:L72" si="84">K59/K$65</f>
        <v>#DIV/0!</v>
      </c>
      <c r="L72" s="127" t="e">
        <f t="shared" si="84"/>
        <v>#DIV/0!</v>
      </c>
      <c r="M72" s="127" t="e">
        <f t="shared" ref="M72:N72" si="85">M59/M$65</f>
        <v>#DIV/0!</v>
      </c>
      <c r="N72" s="127" t="e">
        <f t="shared" si="85"/>
        <v>#DIV/0!</v>
      </c>
      <c r="O72" s="127" t="e">
        <f t="shared" ref="O72:P72" si="86">O59/O$65</f>
        <v>#DIV/0!</v>
      </c>
      <c r="P72" s="127" t="e">
        <f t="shared" si="86"/>
        <v>#DIV/0!</v>
      </c>
      <c r="Q72" s="127" t="e">
        <f t="shared" ref="Q72:R72" si="87">Q59/Q$65</f>
        <v>#DIV/0!</v>
      </c>
      <c r="R72" s="127" t="e">
        <f t="shared" si="87"/>
        <v>#DIV/0!</v>
      </c>
      <c r="T72" s="5" t="str">
        <f>T59</f>
        <v>Huawei</v>
      </c>
      <c r="U72" s="127" t="e">
        <f t="shared" si="76"/>
        <v>#DIV/0!</v>
      </c>
      <c r="V72" s="127" t="e">
        <f t="shared" si="76"/>
        <v>#DIV/0!</v>
      </c>
      <c r="W72" s="127" t="e">
        <f t="shared" ref="W72:X72" si="88">W59/W$65</f>
        <v>#DIV/0!</v>
      </c>
      <c r="X72" s="127" t="e">
        <f t="shared" si="88"/>
        <v>#DIV/0!</v>
      </c>
    </row>
    <row r="73" spans="2:25" ht="13.2" customHeight="1">
      <c r="B73" s="5" t="str">
        <f>B60</f>
        <v>Mavenir</v>
      </c>
      <c r="C73" s="127" t="e">
        <f t="shared" si="70"/>
        <v>#DIV/0!</v>
      </c>
      <c r="D73" s="127" t="e">
        <f t="shared" si="70"/>
        <v>#DIV/0!</v>
      </c>
      <c r="E73" s="127" t="e">
        <f t="shared" si="70"/>
        <v>#DIV/0!</v>
      </c>
      <c r="F73" s="127" t="e">
        <f t="shared" si="70"/>
        <v>#DIV/0!</v>
      </c>
      <c r="G73" s="127" t="e">
        <f t="shared" si="70"/>
        <v>#DIV/0!</v>
      </c>
      <c r="H73" s="127" t="e">
        <f t="shared" si="70"/>
        <v>#DIV/0!</v>
      </c>
      <c r="I73" s="127" t="e">
        <f t="shared" ref="I73:J73" si="89">I60/I$65</f>
        <v>#DIV/0!</v>
      </c>
      <c r="J73" s="127" t="e">
        <f t="shared" si="89"/>
        <v>#DIV/0!</v>
      </c>
      <c r="K73" s="127" t="e">
        <f t="shared" ref="K73:L73" si="90">K60/K$65</f>
        <v>#DIV/0!</v>
      </c>
      <c r="L73" s="127" t="e">
        <f t="shared" si="90"/>
        <v>#DIV/0!</v>
      </c>
      <c r="M73" s="127" t="e">
        <f t="shared" ref="M73:N73" si="91">M60/M$65</f>
        <v>#DIV/0!</v>
      </c>
      <c r="N73" s="127" t="e">
        <f t="shared" si="91"/>
        <v>#DIV/0!</v>
      </c>
      <c r="O73" s="127" t="e">
        <f t="shared" ref="O73:P73" si="92">O60/O$65</f>
        <v>#DIV/0!</v>
      </c>
      <c r="P73" s="127" t="e">
        <f t="shared" si="92"/>
        <v>#DIV/0!</v>
      </c>
      <c r="Q73" s="127" t="e">
        <f t="shared" ref="Q73:R73" si="93">Q60/Q$65</f>
        <v>#DIV/0!</v>
      </c>
      <c r="R73" s="127" t="e">
        <f t="shared" si="93"/>
        <v>#DIV/0!</v>
      </c>
      <c r="T73" s="5" t="str">
        <f>T60</f>
        <v>Mavenir</v>
      </c>
      <c r="U73" s="127" t="e">
        <f t="shared" si="76"/>
        <v>#DIV/0!</v>
      </c>
      <c r="V73" s="127" t="e">
        <f t="shared" si="76"/>
        <v>#DIV/0!</v>
      </c>
      <c r="W73" s="127" t="e">
        <f t="shared" ref="W73:X73" si="94">W60/W$65</f>
        <v>#DIV/0!</v>
      </c>
      <c r="X73" s="127" t="e">
        <f t="shared" si="94"/>
        <v>#DIV/0!</v>
      </c>
    </row>
    <row r="74" spans="2:25" ht="13.2" customHeight="1">
      <c r="B74" s="5" t="str">
        <f t="shared" ref="B74:B77" si="95">B61</f>
        <v>Nokia</v>
      </c>
      <c r="C74" s="127" t="e">
        <f t="shared" si="70"/>
        <v>#DIV/0!</v>
      </c>
      <c r="D74" s="127" t="e">
        <f t="shared" si="70"/>
        <v>#DIV/0!</v>
      </c>
      <c r="E74" s="127" t="e">
        <f t="shared" si="70"/>
        <v>#DIV/0!</v>
      </c>
      <c r="F74" s="127" t="e">
        <f t="shared" si="70"/>
        <v>#DIV/0!</v>
      </c>
      <c r="G74" s="127" t="e">
        <f t="shared" si="70"/>
        <v>#DIV/0!</v>
      </c>
      <c r="H74" s="127" t="e">
        <f t="shared" si="70"/>
        <v>#DIV/0!</v>
      </c>
      <c r="I74" s="127" t="e">
        <f t="shared" ref="I74:J74" si="96">I61/I$65</f>
        <v>#DIV/0!</v>
      </c>
      <c r="J74" s="127" t="e">
        <f t="shared" si="96"/>
        <v>#DIV/0!</v>
      </c>
      <c r="K74" s="127" t="e">
        <f t="shared" ref="K74:L74" si="97">K61/K$65</f>
        <v>#DIV/0!</v>
      </c>
      <c r="L74" s="127" t="e">
        <f t="shared" si="97"/>
        <v>#DIV/0!</v>
      </c>
      <c r="M74" s="127" t="e">
        <f t="shared" ref="M74:N74" si="98">M61/M$65</f>
        <v>#DIV/0!</v>
      </c>
      <c r="N74" s="127" t="e">
        <f t="shared" si="98"/>
        <v>#DIV/0!</v>
      </c>
      <c r="O74" s="127" t="e">
        <f t="shared" ref="O74:P74" si="99">O61/O$65</f>
        <v>#DIV/0!</v>
      </c>
      <c r="P74" s="127" t="e">
        <f t="shared" si="99"/>
        <v>#DIV/0!</v>
      </c>
      <c r="Q74" s="127" t="e">
        <f t="shared" ref="Q74:R74" si="100">Q61/Q$65</f>
        <v>#DIV/0!</v>
      </c>
      <c r="R74" s="127" t="e">
        <f t="shared" si="100"/>
        <v>#DIV/0!</v>
      </c>
      <c r="T74" s="5" t="str">
        <f t="shared" ref="T74:T77" si="101">T61</f>
        <v>Nokia</v>
      </c>
      <c r="U74" s="127" t="e">
        <f t="shared" si="76"/>
        <v>#DIV/0!</v>
      </c>
      <c r="V74" s="127" t="e">
        <f t="shared" si="76"/>
        <v>#DIV/0!</v>
      </c>
      <c r="W74" s="127" t="e">
        <f t="shared" ref="W74:X74" si="102">W61/W$65</f>
        <v>#DIV/0!</v>
      </c>
      <c r="X74" s="127" t="e">
        <f t="shared" si="102"/>
        <v>#DIV/0!</v>
      </c>
    </row>
    <row r="75" spans="2:25" ht="13.2" customHeight="1">
      <c r="B75" s="5" t="str">
        <f t="shared" si="95"/>
        <v>Samsung</v>
      </c>
      <c r="C75" s="127" t="e">
        <f t="shared" si="70"/>
        <v>#DIV/0!</v>
      </c>
      <c r="D75" s="127" t="e">
        <f t="shared" si="70"/>
        <v>#DIV/0!</v>
      </c>
      <c r="E75" s="127" t="e">
        <f t="shared" si="70"/>
        <v>#DIV/0!</v>
      </c>
      <c r="F75" s="127" t="e">
        <f t="shared" si="70"/>
        <v>#DIV/0!</v>
      </c>
      <c r="G75" s="127" t="e">
        <f t="shared" si="70"/>
        <v>#DIV/0!</v>
      </c>
      <c r="H75" s="127" t="e">
        <f t="shared" si="70"/>
        <v>#DIV/0!</v>
      </c>
      <c r="I75" s="127" t="e">
        <f t="shared" ref="I75:J75" si="103">I62/I$65</f>
        <v>#DIV/0!</v>
      </c>
      <c r="J75" s="127" t="e">
        <f t="shared" si="103"/>
        <v>#DIV/0!</v>
      </c>
      <c r="K75" s="127" t="e">
        <f t="shared" ref="K75:L75" si="104">K62/K$65</f>
        <v>#DIV/0!</v>
      </c>
      <c r="L75" s="127" t="e">
        <f t="shared" si="104"/>
        <v>#DIV/0!</v>
      </c>
      <c r="M75" s="127" t="e">
        <f t="shared" ref="M75:N75" si="105">M62/M$65</f>
        <v>#DIV/0!</v>
      </c>
      <c r="N75" s="127" t="e">
        <f t="shared" si="105"/>
        <v>#DIV/0!</v>
      </c>
      <c r="O75" s="127" t="e">
        <f t="shared" ref="O75:P75" si="106">O62/O$65</f>
        <v>#DIV/0!</v>
      </c>
      <c r="P75" s="127" t="e">
        <f t="shared" si="106"/>
        <v>#DIV/0!</v>
      </c>
      <c r="Q75" s="127" t="e">
        <f t="shared" ref="Q75:R75" si="107">Q62/Q$65</f>
        <v>#DIV/0!</v>
      </c>
      <c r="R75" s="127" t="e">
        <f t="shared" si="107"/>
        <v>#DIV/0!</v>
      </c>
      <c r="T75" s="5" t="str">
        <f t="shared" si="101"/>
        <v>Samsung</v>
      </c>
      <c r="U75" s="127" t="e">
        <f t="shared" si="76"/>
        <v>#DIV/0!</v>
      </c>
      <c r="V75" s="127" t="e">
        <f t="shared" si="76"/>
        <v>#DIV/0!</v>
      </c>
      <c r="W75" s="127" t="e">
        <f t="shared" ref="W75:X75" si="108">W62/W$65</f>
        <v>#DIV/0!</v>
      </c>
      <c r="X75" s="127" t="e">
        <f t="shared" si="108"/>
        <v>#DIV/0!</v>
      </c>
    </row>
    <row r="76" spans="2:25" ht="13.2" customHeight="1">
      <c r="B76" s="5" t="str">
        <f t="shared" si="95"/>
        <v>ZTE</v>
      </c>
      <c r="C76" s="127" t="e">
        <f t="shared" si="70"/>
        <v>#DIV/0!</v>
      </c>
      <c r="D76" s="127" t="e">
        <f t="shared" si="70"/>
        <v>#DIV/0!</v>
      </c>
      <c r="E76" s="127" t="e">
        <f t="shared" si="70"/>
        <v>#DIV/0!</v>
      </c>
      <c r="F76" s="127" t="e">
        <f t="shared" si="70"/>
        <v>#DIV/0!</v>
      </c>
      <c r="G76" s="127" t="e">
        <f t="shared" si="70"/>
        <v>#DIV/0!</v>
      </c>
      <c r="H76" s="127" t="e">
        <f t="shared" si="70"/>
        <v>#DIV/0!</v>
      </c>
      <c r="I76" s="127" t="e">
        <f t="shared" ref="I76:J76" si="109">I63/I$65</f>
        <v>#DIV/0!</v>
      </c>
      <c r="J76" s="127" t="e">
        <f t="shared" si="109"/>
        <v>#DIV/0!</v>
      </c>
      <c r="K76" s="127" t="e">
        <f t="shared" ref="K76:L76" si="110">K63/K$65</f>
        <v>#DIV/0!</v>
      </c>
      <c r="L76" s="127" t="e">
        <f t="shared" si="110"/>
        <v>#DIV/0!</v>
      </c>
      <c r="M76" s="127" t="e">
        <f t="shared" ref="M76:N76" si="111">M63/M$65</f>
        <v>#DIV/0!</v>
      </c>
      <c r="N76" s="127" t="e">
        <f t="shared" si="111"/>
        <v>#DIV/0!</v>
      </c>
      <c r="O76" s="127" t="e">
        <f t="shared" ref="O76:P76" si="112">O63/O$65</f>
        <v>#DIV/0!</v>
      </c>
      <c r="P76" s="127" t="e">
        <f t="shared" si="112"/>
        <v>#DIV/0!</v>
      </c>
      <c r="Q76" s="127" t="e">
        <f t="shared" ref="Q76:R76" si="113">Q63/Q$65</f>
        <v>#DIV/0!</v>
      </c>
      <c r="R76" s="127" t="e">
        <f t="shared" si="113"/>
        <v>#DIV/0!</v>
      </c>
      <c r="T76" s="5" t="str">
        <f t="shared" si="101"/>
        <v>ZTE</v>
      </c>
      <c r="U76" s="127" t="e">
        <f t="shared" si="76"/>
        <v>#DIV/0!</v>
      </c>
      <c r="V76" s="127" t="e">
        <f t="shared" si="76"/>
        <v>#DIV/0!</v>
      </c>
      <c r="W76" s="127" t="e">
        <f t="shared" ref="W76:X76" si="114">W63/W$65</f>
        <v>#DIV/0!</v>
      </c>
      <c r="X76" s="127" t="e">
        <f t="shared" si="114"/>
        <v>#DIV/0!</v>
      </c>
    </row>
    <row r="77" spans="2:25" ht="13.2" customHeight="1">
      <c r="B77" s="5" t="str">
        <f t="shared" si="95"/>
        <v>Other</v>
      </c>
      <c r="C77" s="127" t="e">
        <f t="shared" si="70"/>
        <v>#DIV/0!</v>
      </c>
      <c r="D77" s="127" t="e">
        <f t="shared" si="70"/>
        <v>#DIV/0!</v>
      </c>
      <c r="E77" s="127" t="e">
        <f t="shared" si="70"/>
        <v>#DIV/0!</v>
      </c>
      <c r="F77" s="127" t="e">
        <f t="shared" si="70"/>
        <v>#DIV/0!</v>
      </c>
      <c r="G77" s="127" t="e">
        <f t="shared" si="70"/>
        <v>#DIV/0!</v>
      </c>
      <c r="H77" s="127" t="e">
        <f t="shared" si="70"/>
        <v>#DIV/0!</v>
      </c>
      <c r="I77" s="127" t="e">
        <f t="shared" ref="I77:J77" si="115">I64/I$65</f>
        <v>#DIV/0!</v>
      </c>
      <c r="J77" s="127" t="e">
        <f t="shared" si="115"/>
        <v>#DIV/0!</v>
      </c>
      <c r="K77" s="127" t="e">
        <f t="shared" ref="K77:L77" si="116">K64/K$65</f>
        <v>#DIV/0!</v>
      </c>
      <c r="L77" s="127" t="e">
        <f t="shared" si="116"/>
        <v>#DIV/0!</v>
      </c>
      <c r="M77" s="127" t="e">
        <f t="shared" ref="M77:N77" si="117">M64/M$65</f>
        <v>#DIV/0!</v>
      </c>
      <c r="N77" s="127" t="e">
        <f t="shared" si="117"/>
        <v>#DIV/0!</v>
      </c>
      <c r="O77" s="127" t="e">
        <f t="shared" ref="O77:P77" si="118">O64/O$65</f>
        <v>#DIV/0!</v>
      </c>
      <c r="P77" s="127" t="e">
        <f t="shared" si="118"/>
        <v>#DIV/0!</v>
      </c>
      <c r="Q77" s="127" t="e">
        <f t="shared" ref="Q77:R77" si="119">Q64/Q$65</f>
        <v>#DIV/0!</v>
      </c>
      <c r="R77" s="127" t="e">
        <f t="shared" si="119"/>
        <v>#DIV/0!</v>
      </c>
      <c r="T77" s="5" t="str">
        <f t="shared" si="101"/>
        <v>Other</v>
      </c>
      <c r="U77" s="127" t="e">
        <f t="shared" si="76"/>
        <v>#DIV/0!</v>
      </c>
      <c r="V77" s="127" t="e">
        <f t="shared" si="76"/>
        <v>#DIV/0!</v>
      </c>
      <c r="W77" s="127" t="e">
        <f t="shared" ref="W77:X77" si="120">W64/W$65</f>
        <v>#DIV/0!</v>
      </c>
      <c r="X77" s="127" t="e">
        <f t="shared" si="120"/>
        <v>#DIV/0!</v>
      </c>
    </row>
    <row r="78" spans="2:25" ht="13.2" customHeight="1">
      <c r="B78" s="5" t="s">
        <v>69</v>
      </c>
      <c r="C78" s="32" t="e">
        <f t="shared" ref="C78:H78" si="121">SUM(C70:C77)</f>
        <v>#DIV/0!</v>
      </c>
      <c r="D78" s="32" t="e">
        <f t="shared" si="121"/>
        <v>#DIV/0!</v>
      </c>
      <c r="E78" s="32" t="e">
        <f t="shared" si="121"/>
        <v>#DIV/0!</v>
      </c>
      <c r="F78" s="32" t="e">
        <f t="shared" si="121"/>
        <v>#DIV/0!</v>
      </c>
      <c r="G78" s="32" t="e">
        <f t="shared" si="121"/>
        <v>#DIV/0!</v>
      </c>
      <c r="H78" s="32" t="e">
        <f t="shared" si="121"/>
        <v>#DIV/0!</v>
      </c>
      <c r="I78" s="32" t="e">
        <f t="shared" ref="I78:L78" si="122">SUM(I70:I77)</f>
        <v>#DIV/0!</v>
      </c>
      <c r="J78" s="32" t="e">
        <f t="shared" si="122"/>
        <v>#DIV/0!</v>
      </c>
      <c r="K78" s="32" t="e">
        <f t="shared" si="122"/>
        <v>#DIV/0!</v>
      </c>
      <c r="L78" s="32" t="e">
        <f t="shared" si="122"/>
        <v>#DIV/0!</v>
      </c>
      <c r="M78" s="32" t="e">
        <f t="shared" ref="M78:N78" si="123">SUM(M70:M77)</f>
        <v>#DIV/0!</v>
      </c>
      <c r="N78" s="32" t="e">
        <f t="shared" si="123"/>
        <v>#DIV/0!</v>
      </c>
      <c r="O78" s="32" t="e">
        <f t="shared" ref="O78:P78" si="124">SUM(O70:O77)</f>
        <v>#DIV/0!</v>
      </c>
      <c r="P78" s="32" t="e">
        <f t="shared" si="124"/>
        <v>#DIV/0!</v>
      </c>
      <c r="Q78" s="32" t="e">
        <f t="shared" ref="Q78:R78" si="125">SUM(Q70:Q77)</f>
        <v>#DIV/0!</v>
      </c>
      <c r="R78" s="32" t="e">
        <f t="shared" si="125"/>
        <v>#DIV/0!</v>
      </c>
      <c r="T78" s="5" t="s">
        <v>69</v>
      </c>
      <c r="U78" s="32" t="e">
        <f>SUM(U70:U77)</f>
        <v>#DIV/0!</v>
      </c>
      <c r="V78" s="32" t="e">
        <f>SUM(V70:V77)</f>
        <v>#DIV/0!</v>
      </c>
      <c r="W78" s="32" t="e">
        <f t="shared" ref="W78:X78" si="126">SUM(W70:W77)</f>
        <v>#DIV/0!</v>
      </c>
      <c r="X78" s="32" t="e">
        <f t="shared" si="126"/>
        <v>#DIV/0!</v>
      </c>
    </row>
    <row r="79" spans="2:25" ht="13.2" customHeight="1">
      <c r="C79" s="22"/>
      <c r="D79" s="22"/>
      <c r="E79" s="22"/>
      <c r="F79" s="22"/>
      <c r="G79" s="22"/>
      <c r="H79" s="22"/>
      <c r="I79" s="22"/>
      <c r="J79" s="22"/>
      <c r="K79" s="22"/>
      <c r="L79" s="22"/>
      <c r="M79" s="22"/>
      <c r="N79" s="22"/>
      <c r="O79" s="22"/>
      <c r="P79" s="22"/>
      <c r="Q79" s="22"/>
      <c r="R79" s="22"/>
      <c r="T79" s="56"/>
      <c r="U79" s="22"/>
      <c r="V79" s="22"/>
      <c r="W79" s="22"/>
      <c r="X79" s="22"/>
      <c r="Y79" s="22"/>
    </row>
    <row r="80" spans="2:25"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row r="103" ht="13.2" customHeight="1"/>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R41"/>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6384" width="8.6640625" style="1"/>
  </cols>
  <sheetData>
    <row r="1" spans="2:18" ht="13.2" customHeight="1"/>
    <row r="2" spans="2:18" ht="17.399999999999999">
      <c r="B2" s="30" t="str">
        <f>Introduction!B2</f>
        <v>LightCounting Wireless Infrastructure Shares, Size &amp; Forecast - 4Q22</v>
      </c>
      <c r="C2" s="30"/>
      <c r="D2" s="30"/>
      <c r="E2" s="30"/>
    </row>
    <row r="3" spans="2:18" ht="15">
      <c r="B3" s="29" t="str">
        <f>Introduction!B3</f>
        <v>February 2023 - Sample template for illustrative purposes only</v>
      </c>
      <c r="C3" s="29"/>
      <c r="D3" s="29"/>
      <c r="E3" s="29"/>
    </row>
    <row r="4" spans="2:18" ht="13.2" customHeight="1">
      <c r="B4" s="29"/>
      <c r="C4" s="29"/>
      <c r="D4" s="29"/>
      <c r="E4" s="29"/>
    </row>
    <row r="5" spans="2:18" ht="15.6">
      <c r="B5" s="83" t="s">
        <v>106</v>
      </c>
      <c r="C5" s="28"/>
      <c r="D5" s="28"/>
      <c r="E5" s="28"/>
      <c r="F5" s="27"/>
    </row>
    <row r="6" spans="2:18" ht="13.2" customHeight="1">
      <c r="F6" s="56"/>
    </row>
    <row r="7" spans="2:18" ht="13.2" customHeight="1">
      <c r="B7" s="25" t="s">
        <v>133</v>
      </c>
      <c r="C7" s="25"/>
      <c r="D7" s="25"/>
      <c r="E7" s="25"/>
      <c r="P7" s="38" t="s">
        <v>93</v>
      </c>
    </row>
    <row r="8" spans="2:18" ht="13.2" customHeight="1">
      <c r="B8" s="15" t="s">
        <v>88</v>
      </c>
      <c r="C8" s="24">
        <v>2016</v>
      </c>
      <c r="D8" s="24">
        <v>2017</v>
      </c>
      <c r="E8" s="24">
        <v>2018</v>
      </c>
      <c r="F8" s="24">
        <v>2019</v>
      </c>
      <c r="G8" s="24">
        <v>2020</v>
      </c>
      <c r="H8" s="24">
        <v>2021</v>
      </c>
      <c r="I8" s="24">
        <v>2022</v>
      </c>
      <c r="J8" s="24">
        <v>2023</v>
      </c>
      <c r="K8" s="24">
        <v>2024</v>
      </c>
      <c r="L8" s="24">
        <v>2025</v>
      </c>
      <c r="M8" s="24">
        <v>2026</v>
      </c>
      <c r="N8" s="24">
        <v>2027</v>
      </c>
      <c r="O8" s="24">
        <v>2028</v>
      </c>
      <c r="P8" s="117" t="s">
        <v>269</v>
      </c>
    </row>
    <row r="9" spans="2:18" ht="13.2" customHeight="1">
      <c r="B9" s="113" t="s">
        <v>89</v>
      </c>
      <c r="C9" s="46"/>
      <c r="D9" s="46"/>
      <c r="E9" s="46"/>
      <c r="F9" s="46"/>
      <c r="G9" s="46"/>
      <c r="H9" s="46"/>
      <c r="I9" s="46"/>
      <c r="J9" s="46"/>
      <c r="K9" s="47"/>
      <c r="L9" s="47"/>
      <c r="M9" s="47"/>
      <c r="N9" s="47"/>
      <c r="O9" s="47"/>
      <c r="P9" s="39"/>
    </row>
    <row r="10" spans="2:18" ht="13.2" customHeight="1">
      <c r="B10" s="114" t="s">
        <v>90</v>
      </c>
      <c r="C10" s="37"/>
      <c r="D10" s="31"/>
      <c r="E10" s="31"/>
      <c r="F10" s="31"/>
      <c r="G10" s="31"/>
      <c r="H10" s="31"/>
      <c r="I10" s="31"/>
      <c r="J10" s="31"/>
      <c r="K10" s="41"/>
      <c r="L10" s="41"/>
      <c r="M10" s="41"/>
      <c r="N10" s="41"/>
      <c r="O10" s="41"/>
      <c r="P10" s="42"/>
    </row>
    <row r="11" spans="2:18" ht="13.2" customHeight="1">
      <c r="B11" s="113" t="s">
        <v>91</v>
      </c>
      <c r="C11" s="46"/>
      <c r="D11" s="46"/>
      <c r="E11" s="46"/>
      <c r="F11" s="46"/>
      <c r="G11" s="46"/>
      <c r="H11" s="46"/>
      <c r="I11" s="46"/>
      <c r="J11" s="46"/>
      <c r="K11" s="47"/>
      <c r="L11" s="47"/>
      <c r="M11" s="47"/>
      <c r="N11" s="47"/>
      <c r="O11" s="47"/>
      <c r="P11" s="43" t="e">
        <f>(O11/I11)^(1/6)-1</f>
        <v>#DIV/0!</v>
      </c>
    </row>
    <row r="12" spans="2:18" ht="13.2" customHeight="1">
      <c r="B12" s="114" t="s">
        <v>90</v>
      </c>
      <c r="C12" s="37"/>
      <c r="D12" s="31"/>
      <c r="E12" s="31"/>
      <c r="F12" s="31"/>
      <c r="G12" s="31"/>
      <c r="H12" s="31"/>
      <c r="I12" s="31"/>
      <c r="J12" s="31"/>
      <c r="K12" s="41"/>
      <c r="L12" s="41"/>
      <c r="M12" s="41"/>
      <c r="N12" s="41"/>
      <c r="O12" s="41"/>
      <c r="P12" s="42"/>
    </row>
    <row r="13" spans="2:18" ht="13.2" customHeight="1">
      <c r="B13" s="113" t="s">
        <v>92</v>
      </c>
      <c r="C13" s="46"/>
      <c r="D13" s="46"/>
      <c r="E13" s="46"/>
      <c r="F13" s="46"/>
      <c r="G13" s="46"/>
      <c r="H13" s="46"/>
      <c r="I13" s="46"/>
      <c r="J13" s="46"/>
      <c r="K13" s="47"/>
      <c r="L13" s="47"/>
      <c r="M13" s="47"/>
      <c r="N13" s="47"/>
      <c r="O13" s="47"/>
      <c r="P13" s="43" t="e">
        <f>(O13/I13)^(1/6)-1</f>
        <v>#DIV/0!</v>
      </c>
      <c r="R13" s="100"/>
    </row>
    <row r="14" spans="2:18" ht="13.2" customHeight="1">
      <c r="B14" s="114" t="s">
        <v>90</v>
      </c>
      <c r="C14" s="37"/>
      <c r="D14" s="31"/>
      <c r="E14" s="31"/>
      <c r="F14" s="31"/>
      <c r="G14" s="31"/>
      <c r="H14" s="31"/>
      <c r="I14" s="31"/>
      <c r="J14" s="31"/>
      <c r="K14" s="41"/>
      <c r="L14" s="41"/>
      <c r="M14" s="41"/>
      <c r="N14" s="41"/>
      <c r="O14" s="41"/>
      <c r="P14" s="42"/>
      <c r="R14" s="72"/>
    </row>
    <row r="15" spans="2:18" ht="13.2" customHeight="1">
      <c r="B15" s="113" t="s">
        <v>97</v>
      </c>
      <c r="C15" s="46"/>
      <c r="D15" s="46"/>
      <c r="E15" s="46"/>
      <c r="F15" s="46"/>
      <c r="G15" s="46"/>
      <c r="H15" s="46"/>
      <c r="I15" s="46"/>
      <c r="J15" s="46"/>
      <c r="K15" s="47"/>
      <c r="L15" s="47"/>
      <c r="M15" s="47"/>
      <c r="N15" s="47"/>
      <c r="O15" s="47"/>
      <c r="P15" s="43"/>
      <c r="R15" s="72"/>
    </row>
    <row r="16" spans="2:18" ht="13.2" customHeight="1">
      <c r="B16" s="114" t="s">
        <v>90</v>
      </c>
      <c r="C16" s="37"/>
      <c r="D16" s="31"/>
      <c r="E16" s="31"/>
      <c r="F16" s="31"/>
      <c r="G16" s="31"/>
      <c r="H16" s="31"/>
      <c r="I16" s="31"/>
      <c r="J16" s="31"/>
      <c r="K16" s="41"/>
      <c r="L16" s="41"/>
      <c r="M16" s="41"/>
      <c r="N16" s="41"/>
      <c r="O16" s="41"/>
      <c r="P16" s="42"/>
    </row>
    <row r="17" spans="2:16" ht="13.2" customHeight="1">
      <c r="B17" s="113" t="s">
        <v>69</v>
      </c>
      <c r="C17" s="46">
        <f>C9+C11+C13+C15</f>
        <v>0</v>
      </c>
      <c r="D17" s="46">
        <f>D9+D11+D13+D15</f>
        <v>0</v>
      </c>
      <c r="E17" s="46">
        <f>E9+E11+E13+E15</f>
        <v>0</v>
      </c>
      <c r="F17" s="46">
        <f t="shared" ref="F17:L17" si="0">F9+F11+F13+F15</f>
        <v>0</v>
      </c>
      <c r="G17" s="46">
        <f>G9+G11+G13+G15</f>
        <v>0</v>
      </c>
      <c r="H17" s="46">
        <f t="shared" si="0"/>
        <v>0</v>
      </c>
      <c r="I17" s="46">
        <f t="shared" si="0"/>
        <v>0</v>
      </c>
      <c r="J17" s="46">
        <f t="shared" si="0"/>
        <v>0</v>
      </c>
      <c r="K17" s="47">
        <f t="shared" si="0"/>
        <v>0</v>
      </c>
      <c r="L17" s="47">
        <f t="shared" si="0"/>
        <v>0</v>
      </c>
      <c r="M17" s="47">
        <f t="shared" ref="M17:N17" si="1">M9+M11+M13+M15</f>
        <v>0</v>
      </c>
      <c r="N17" s="47">
        <f t="shared" si="1"/>
        <v>0</v>
      </c>
      <c r="O17" s="47">
        <f t="shared" ref="O17" si="2">O9+O11+O13+O15</f>
        <v>0</v>
      </c>
      <c r="P17" s="43" t="e">
        <f>(O17/I17)^(1/6)-1</f>
        <v>#DIV/0!</v>
      </c>
    </row>
    <row r="18" spans="2:16" ht="13.2" customHeight="1">
      <c r="B18" s="115" t="s">
        <v>90</v>
      </c>
      <c r="C18" s="37"/>
      <c r="D18" s="31" t="e">
        <f>(D17-C17)/C17</f>
        <v>#DIV/0!</v>
      </c>
      <c r="E18" s="31" t="e">
        <f>(E17-D17)/D17</f>
        <v>#DIV/0!</v>
      </c>
      <c r="F18" s="31" t="e">
        <f>(F17-E17)/E17</f>
        <v>#DIV/0!</v>
      </c>
      <c r="G18" s="31" t="e">
        <f t="shared" ref="G18:K18" si="3">(G17-F17)/F17</f>
        <v>#DIV/0!</v>
      </c>
      <c r="H18" s="31" t="e">
        <f t="shared" si="3"/>
        <v>#DIV/0!</v>
      </c>
      <c r="I18" s="31" t="e">
        <f t="shared" si="3"/>
        <v>#DIV/0!</v>
      </c>
      <c r="J18" s="31" t="e">
        <f t="shared" si="3"/>
        <v>#DIV/0!</v>
      </c>
      <c r="K18" s="41" t="e">
        <f t="shared" si="3"/>
        <v>#DIV/0!</v>
      </c>
      <c r="L18" s="41"/>
      <c r="M18" s="41"/>
      <c r="N18" s="41"/>
      <c r="O18" s="41"/>
      <c r="P18" s="44"/>
    </row>
    <row r="19" spans="2:16" ht="13.2" customHeight="1">
      <c r="B19" s="21"/>
      <c r="C19" s="21"/>
      <c r="D19" s="21"/>
      <c r="E19" s="21"/>
      <c r="F19" s="59"/>
    </row>
    <row r="20" spans="2:16" ht="13.2" customHeight="1">
      <c r="B20" s="25" t="s">
        <v>134</v>
      </c>
      <c r="C20" s="25"/>
      <c r="D20" s="25"/>
      <c r="E20" s="25"/>
      <c r="P20" s="38" t="s">
        <v>93</v>
      </c>
    </row>
    <row r="21" spans="2:16" ht="13.2" customHeight="1">
      <c r="B21" s="15" t="s">
        <v>88</v>
      </c>
      <c r="C21" s="24">
        <v>2016</v>
      </c>
      <c r="D21" s="24">
        <v>2017</v>
      </c>
      <c r="E21" s="24">
        <v>2018</v>
      </c>
      <c r="F21" s="24">
        <v>2019</v>
      </c>
      <c r="G21" s="24">
        <v>2020</v>
      </c>
      <c r="H21" s="24">
        <v>2021</v>
      </c>
      <c r="I21" s="24">
        <v>2022</v>
      </c>
      <c r="J21" s="24">
        <v>2023</v>
      </c>
      <c r="K21" s="24">
        <v>2024</v>
      </c>
      <c r="L21" s="24">
        <v>2025</v>
      </c>
      <c r="M21" s="24">
        <v>2026</v>
      </c>
      <c r="N21" s="24">
        <v>2027</v>
      </c>
      <c r="O21" s="24">
        <v>2028</v>
      </c>
      <c r="P21" s="117" t="s">
        <v>269</v>
      </c>
    </row>
    <row r="22" spans="2:16" ht="13.2" customHeight="1">
      <c r="B22" s="113" t="s">
        <v>89</v>
      </c>
      <c r="C22" s="23"/>
      <c r="D22" s="23"/>
      <c r="E22" s="23"/>
      <c r="F22" s="23"/>
      <c r="G22" s="23"/>
      <c r="H22" s="23"/>
      <c r="I22" s="23"/>
      <c r="J22" s="23"/>
      <c r="K22" s="40"/>
      <c r="L22" s="40"/>
      <c r="M22" s="40"/>
      <c r="N22" s="40"/>
      <c r="O22" s="40"/>
      <c r="P22" s="39"/>
    </row>
    <row r="23" spans="2:16" ht="13.2" customHeight="1">
      <c r="B23" s="114" t="s">
        <v>90</v>
      </c>
      <c r="C23" s="37"/>
      <c r="D23" s="31"/>
      <c r="E23" s="31"/>
      <c r="F23" s="31"/>
      <c r="G23" s="31"/>
      <c r="H23" s="31"/>
      <c r="I23" s="31"/>
      <c r="J23" s="31"/>
      <c r="K23" s="41"/>
      <c r="L23" s="41"/>
      <c r="M23" s="41"/>
      <c r="N23" s="41"/>
      <c r="O23" s="41"/>
      <c r="P23" s="42"/>
    </row>
    <row r="24" spans="2:16" ht="13.2" customHeight="1">
      <c r="B24" s="113" t="s">
        <v>91</v>
      </c>
      <c r="C24" s="23"/>
      <c r="D24" s="23"/>
      <c r="E24" s="23"/>
      <c r="F24" s="23"/>
      <c r="G24" s="23"/>
      <c r="H24" s="23"/>
      <c r="I24" s="23"/>
      <c r="J24" s="23"/>
      <c r="K24" s="40"/>
      <c r="L24" s="40"/>
      <c r="M24" s="40"/>
      <c r="N24" s="40"/>
      <c r="O24" s="40"/>
      <c r="P24" s="43" t="e">
        <f>(O24/I24)^(1/6)-1</f>
        <v>#DIV/0!</v>
      </c>
    </row>
    <row r="25" spans="2:16" ht="13.2" customHeight="1">
      <c r="B25" s="114" t="s">
        <v>90</v>
      </c>
      <c r="C25" s="37"/>
      <c r="D25" s="31"/>
      <c r="E25" s="31"/>
      <c r="F25" s="31"/>
      <c r="G25" s="31"/>
      <c r="H25" s="31"/>
      <c r="I25" s="31"/>
      <c r="J25" s="31"/>
      <c r="K25" s="41"/>
      <c r="L25" s="41"/>
      <c r="M25" s="41"/>
      <c r="N25" s="41"/>
      <c r="O25" s="41"/>
      <c r="P25" s="42"/>
    </row>
    <row r="26" spans="2:16" ht="13.2" customHeight="1">
      <c r="B26" s="113" t="s">
        <v>92</v>
      </c>
      <c r="C26" s="23"/>
      <c r="D26" s="23"/>
      <c r="E26" s="23"/>
      <c r="F26" s="23"/>
      <c r="G26" s="23"/>
      <c r="H26" s="23"/>
      <c r="I26" s="23"/>
      <c r="J26" s="23"/>
      <c r="K26" s="40"/>
      <c r="L26" s="40"/>
      <c r="M26" s="40"/>
      <c r="N26" s="40"/>
      <c r="O26" s="40"/>
      <c r="P26" s="43" t="e">
        <f>(O26/I26)^(1/6)-1</f>
        <v>#DIV/0!</v>
      </c>
    </row>
    <row r="27" spans="2:16" ht="13.2" customHeight="1">
      <c r="B27" s="114" t="s">
        <v>90</v>
      </c>
      <c r="C27" s="37"/>
      <c r="D27" s="31"/>
      <c r="E27" s="31"/>
      <c r="F27" s="31"/>
      <c r="G27" s="31"/>
      <c r="H27" s="31"/>
      <c r="I27" s="31"/>
      <c r="J27" s="31"/>
      <c r="K27" s="41"/>
      <c r="L27" s="41"/>
      <c r="M27" s="41"/>
      <c r="N27" s="41"/>
      <c r="O27" s="41"/>
      <c r="P27" s="42"/>
    </row>
    <row r="28" spans="2:16" ht="13.2" customHeight="1">
      <c r="B28" s="113" t="s">
        <v>97</v>
      </c>
      <c r="C28" s="23"/>
      <c r="D28" s="23"/>
      <c r="E28" s="23"/>
      <c r="F28" s="23"/>
      <c r="G28" s="23"/>
      <c r="H28" s="23"/>
      <c r="I28" s="23"/>
      <c r="J28" s="23"/>
      <c r="K28" s="40"/>
      <c r="L28" s="40"/>
      <c r="M28" s="40"/>
      <c r="N28" s="40"/>
      <c r="O28" s="40"/>
      <c r="P28" s="43"/>
    </row>
    <row r="29" spans="2:16" ht="13.2" customHeight="1">
      <c r="B29" s="114" t="s">
        <v>90</v>
      </c>
      <c r="C29" s="37"/>
      <c r="D29" s="31"/>
      <c r="E29" s="31"/>
      <c r="F29" s="31"/>
      <c r="G29" s="31"/>
      <c r="H29" s="31"/>
      <c r="I29" s="31"/>
      <c r="J29" s="31"/>
      <c r="K29" s="41"/>
      <c r="L29" s="41"/>
      <c r="M29" s="41"/>
      <c r="N29" s="41"/>
      <c r="O29" s="41"/>
      <c r="P29" s="42"/>
    </row>
    <row r="30" spans="2:16" ht="13.2" customHeight="1">
      <c r="B30" s="113" t="s">
        <v>69</v>
      </c>
      <c r="C30" s="23">
        <f>C22+C24+C26+C28</f>
        <v>0</v>
      </c>
      <c r="D30" s="23">
        <f>D22+D24+D26+D28</f>
        <v>0</v>
      </c>
      <c r="E30" s="23">
        <f>E22+E24+E26+E28</f>
        <v>0</v>
      </c>
      <c r="F30" s="23">
        <f t="shared" ref="F30:M30" si="4">F22+F24+F26+F28</f>
        <v>0</v>
      </c>
      <c r="G30" s="23">
        <f t="shared" si="4"/>
        <v>0</v>
      </c>
      <c r="H30" s="23">
        <f t="shared" si="4"/>
        <v>0</v>
      </c>
      <c r="I30" s="23">
        <f t="shared" si="4"/>
        <v>0</v>
      </c>
      <c r="J30" s="23">
        <f t="shared" si="4"/>
        <v>0</v>
      </c>
      <c r="K30" s="23">
        <f t="shared" si="4"/>
        <v>0</v>
      </c>
      <c r="L30" s="23">
        <f t="shared" si="4"/>
        <v>0</v>
      </c>
      <c r="M30" s="23">
        <f t="shared" si="4"/>
        <v>0</v>
      </c>
      <c r="N30" s="23">
        <f t="shared" ref="N30:O30" si="5">N22+N24+N26+N28</f>
        <v>0</v>
      </c>
      <c r="O30" s="23">
        <f t="shared" si="5"/>
        <v>0</v>
      </c>
      <c r="P30" s="43" t="e">
        <f>(O30/I30)^(1/6)-1</f>
        <v>#DIV/0!</v>
      </c>
    </row>
    <row r="31" spans="2:16" ht="13.2" customHeight="1">
      <c r="B31" s="115" t="s">
        <v>90</v>
      </c>
      <c r="C31" s="37"/>
      <c r="D31" s="31" t="e">
        <f>(D30-C30)/C30</f>
        <v>#DIV/0!</v>
      </c>
      <c r="E31" s="31" t="e">
        <f>(E30-D30)/D30</f>
        <v>#DIV/0!</v>
      </c>
      <c r="F31" s="31" t="e">
        <f>(F30-E30)/E30</f>
        <v>#DIV/0!</v>
      </c>
      <c r="G31" s="31" t="e">
        <f t="shared" ref="G31:L31" si="6">(G30-F30)/F30</f>
        <v>#DIV/0!</v>
      </c>
      <c r="H31" s="31" t="e">
        <f t="shared" si="6"/>
        <v>#DIV/0!</v>
      </c>
      <c r="I31" s="31" t="e">
        <f t="shared" si="6"/>
        <v>#DIV/0!</v>
      </c>
      <c r="J31" s="31" t="e">
        <f t="shared" si="6"/>
        <v>#DIV/0!</v>
      </c>
      <c r="K31" s="41" t="e">
        <f t="shared" si="6"/>
        <v>#DIV/0!</v>
      </c>
      <c r="L31" s="41" t="e">
        <f t="shared" si="6"/>
        <v>#DIV/0!</v>
      </c>
      <c r="M31" s="41"/>
      <c r="N31" s="41"/>
      <c r="O31" s="41"/>
      <c r="P31" s="44"/>
    </row>
    <row r="32" spans="2:16" ht="13.2" customHeight="1">
      <c r="E32" s="153"/>
      <c r="F32" s="57"/>
      <c r="G32" s="57"/>
      <c r="H32" s="57"/>
      <c r="I32" s="57"/>
      <c r="J32" s="96"/>
      <c r="K32" s="96"/>
      <c r="L32" s="96"/>
    </row>
    <row r="33" spans="2:16" ht="13.2" customHeight="1">
      <c r="F33" s="152"/>
      <c r="G33" s="152"/>
      <c r="H33" s="152"/>
      <c r="I33" s="152"/>
    </row>
    <row r="34" spans="2:16" ht="13.2" customHeight="1">
      <c r="B34" s="25" t="s">
        <v>135</v>
      </c>
      <c r="C34" s="25"/>
      <c r="D34" s="25"/>
      <c r="E34" s="25"/>
      <c r="P34" s="60"/>
    </row>
    <row r="35" spans="2:16" ht="13.2" customHeight="1">
      <c r="B35" s="15"/>
      <c r="C35" s="24">
        <v>2016</v>
      </c>
      <c r="D35" s="24">
        <v>2017</v>
      </c>
      <c r="E35" s="24">
        <v>2018</v>
      </c>
      <c r="F35" s="24">
        <v>2019</v>
      </c>
      <c r="G35" s="24">
        <v>2020</v>
      </c>
      <c r="H35" s="24">
        <v>2021</v>
      </c>
      <c r="I35" s="24">
        <v>2022</v>
      </c>
      <c r="J35" s="24">
        <v>2023</v>
      </c>
      <c r="K35" s="24">
        <v>2024</v>
      </c>
      <c r="L35" s="24">
        <v>2025</v>
      </c>
      <c r="M35" s="24">
        <v>2026</v>
      </c>
      <c r="N35" s="24">
        <v>2027</v>
      </c>
      <c r="O35" s="24">
        <v>2028</v>
      </c>
      <c r="P35" s="121"/>
    </row>
    <row r="36" spans="2:16" ht="13.2" customHeight="1">
      <c r="B36" s="5" t="s">
        <v>136</v>
      </c>
      <c r="C36" s="31"/>
      <c r="D36" s="31"/>
      <c r="E36" s="31"/>
      <c r="F36" s="31"/>
      <c r="G36" s="31"/>
      <c r="H36" s="31"/>
      <c r="I36" s="31"/>
      <c r="J36" s="31"/>
      <c r="K36" s="41"/>
      <c r="L36" s="31"/>
      <c r="M36" s="31"/>
      <c r="N36" s="31"/>
      <c r="O36" s="31"/>
      <c r="P36" s="62"/>
    </row>
    <row r="37" spans="2:16" ht="13.2" customHeight="1">
      <c r="B37" s="36" t="s">
        <v>137</v>
      </c>
      <c r="C37" s="75"/>
      <c r="D37" s="31"/>
      <c r="E37" s="31"/>
      <c r="F37" s="31"/>
      <c r="G37" s="31"/>
      <c r="H37" s="31"/>
      <c r="I37" s="31"/>
      <c r="J37" s="31"/>
      <c r="K37" s="41"/>
      <c r="L37" s="31"/>
      <c r="M37" s="31"/>
      <c r="N37" s="31"/>
      <c r="O37" s="31"/>
      <c r="P37" s="2"/>
    </row>
    <row r="38" spans="2:16" ht="13.2" customHeight="1">
      <c r="B38" s="37" t="s">
        <v>138</v>
      </c>
      <c r="C38" s="31"/>
      <c r="D38" s="31"/>
      <c r="E38" s="31"/>
      <c r="F38" s="31"/>
      <c r="G38" s="31"/>
      <c r="H38" s="31"/>
      <c r="I38" s="31"/>
      <c r="J38" s="31"/>
      <c r="K38" s="41"/>
      <c r="L38" s="31"/>
      <c r="M38" s="31"/>
      <c r="N38" s="31"/>
      <c r="O38" s="31"/>
      <c r="P38" s="62"/>
    </row>
    <row r="39" spans="2:16" ht="13.2" customHeight="1">
      <c r="B39" s="37" t="s">
        <v>140</v>
      </c>
      <c r="C39" s="75"/>
      <c r="D39" s="31"/>
      <c r="E39" s="31"/>
      <c r="F39" s="31"/>
      <c r="G39" s="31"/>
      <c r="H39" s="31"/>
      <c r="I39" s="31"/>
      <c r="J39" s="31"/>
      <c r="K39" s="41"/>
      <c r="L39" s="31"/>
      <c r="M39" s="31"/>
      <c r="N39" s="31"/>
      <c r="O39" s="31"/>
      <c r="P39" s="2"/>
    </row>
    <row r="40" spans="2:16" ht="13.2" customHeight="1">
      <c r="B40" s="37" t="s">
        <v>139</v>
      </c>
      <c r="C40" s="31"/>
      <c r="D40" s="31"/>
      <c r="E40" s="31"/>
      <c r="F40" s="31"/>
      <c r="G40" s="31"/>
      <c r="H40" s="31"/>
      <c r="I40" s="31"/>
      <c r="J40" s="31"/>
      <c r="K40" s="41"/>
      <c r="L40" s="31"/>
      <c r="M40" s="31"/>
      <c r="N40" s="31"/>
      <c r="O40" s="31"/>
      <c r="P40" s="62"/>
    </row>
    <row r="41" spans="2:16" ht="13.2" customHeight="1">
      <c r="B41" s="5" t="s">
        <v>69</v>
      </c>
      <c r="C41" s="31">
        <f>C36+C38+C39+C40</f>
        <v>0</v>
      </c>
      <c r="D41" s="31">
        <f>D36+D38+D39+D40</f>
        <v>0</v>
      </c>
      <c r="E41" s="31">
        <f t="shared" ref="E41:L41" si="7">E36+E38+E39+E40</f>
        <v>0</v>
      </c>
      <c r="F41" s="31">
        <f>F36+F38+F39+F40</f>
        <v>0</v>
      </c>
      <c r="G41" s="31">
        <f>G36+G38+G39+G40</f>
        <v>0</v>
      </c>
      <c r="H41" s="31">
        <f t="shared" si="7"/>
        <v>0</v>
      </c>
      <c r="I41" s="31">
        <f t="shared" si="7"/>
        <v>0</v>
      </c>
      <c r="J41" s="31">
        <f t="shared" si="7"/>
        <v>0</v>
      </c>
      <c r="K41" s="31">
        <f t="shared" si="7"/>
        <v>0</v>
      </c>
      <c r="L41" s="31">
        <f t="shared" si="7"/>
        <v>0</v>
      </c>
      <c r="M41" s="31">
        <f t="shared" ref="M41:N41" si="8">M36+M38+M39+M40</f>
        <v>0</v>
      </c>
      <c r="N41" s="31">
        <f t="shared" si="8"/>
        <v>0</v>
      </c>
      <c r="O41" s="31">
        <f t="shared" ref="O41" si="9">O36+O38+O39+O40</f>
        <v>0</v>
      </c>
      <c r="P41" s="62"/>
    </row>
  </sheetData>
  <pageMargins left="0.7" right="0.7" top="0.75" bottom="0.75" header="0.3" footer="0.3"/>
  <pageSetup orientation="portrait" r:id="rId1"/>
  <ignoredErrors>
    <ignoredError sqref="F17"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Y31"/>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8" width="11.6640625" style="1" customWidth="1"/>
    <col min="19" max="19" width="8.6640625" style="1"/>
    <col min="20" max="20" width="20.6640625" style="1" customWidth="1"/>
    <col min="21" max="25" width="11.6640625" style="1" customWidth="1"/>
    <col min="26" max="16384" width="8.6640625" style="1"/>
  </cols>
  <sheetData>
    <row r="2" spans="2:25" ht="17.399999999999999">
      <c r="B2" s="30" t="str">
        <f>Introduction!B2</f>
        <v>LightCounting Wireless Infrastructure Shares, Size &amp; Forecast - 4Q22</v>
      </c>
    </row>
    <row r="3" spans="2:25" ht="15">
      <c r="B3" s="221" t="str">
        <f>Introduction!B3</f>
        <v>February 2023 - Sample template for illustrative purposes only</v>
      </c>
    </row>
    <row r="4" spans="2:25" ht="13.2" customHeight="1">
      <c r="B4" s="29"/>
    </row>
    <row r="5" spans="2:25" ht="15.6">
      <c r="B5" s="83" t="s">
        <v>111</v>
      </c>
      <c r="C5" s="27"/>
      <c r="G5" s="56"/>
    </row>
    <row r="6" spans="2:25" ht="13.2" customHeight="1"/>
    <row r="7" spans="2:25" ht="13.2" customHeight="1">
      <c r="B7" s="25" t="s">
        <v>143</v>
      </c>
      <c r="T7" s="25" t="s">
        <v>144</v>
      </c>
      <c r="V7" s="66"/>
    </row>
    <row r="8" spans="2:25" ht="13.2" customHeight="1">
      <c r="B8" s="15" t="s">
        <v>6</v>
      </c>
      <c r="C8" s="24" t="s">
        <v>72</v>
      </c>
      <c r="D8" s="24" t="s">
        <v>73</v>
      </c>
      <c r="E8" s="24" t="s">
        <v>74</v>
      </c>
      <c r="F8" s="24" t="s">
        <v>75</v>
      </c>
      <c r="G8" s="24" t="s">
        <v>76</v>
      </c>
      <c r="H8" s="24" t="s">
        <v>77</v>
      </c>
      <c r="I8" s="24" t="s">
        <v>78</v>
      </c>
      <c r="J8" s="24" t="s">
        <v>79</v>
      </c>
      <c r="K8" s="24" t="s">
        <v>80</v>
      </c>
      <c r="L8" s="24" t="s">
        <v>81</v>
      </c>
      <c r="M8" s="24" t="s">
        <v>230</v>
      </c>
      <c r="N8" s="24" t="s">
        <v>231</v>
      </c>
      <c r="O8" s="24" t="s">
        <v>241</v>
      </c>
      <c r="P8" s="24" t="s">
        <v>252</v>
      </c>
      <c r="Q8" s="24" t="s">
        <v>254</v>
      </c>
      <c r="R8" s="24" t="s">
        <v>255</v>
      </c>
      <c r="T8" s="33" t="str">
        <f>B8</f>
        <v>Vendor</v>
      </c>
      <c r="U8" s="24">
        <v>2019</v>
      </c>
      <c r="V8" s="24">
        <v>2020</v>
      </c>
      <c r="W8" s="24">
        <v>2021</v>
      </c>
      <c r="X8" s="24">
        <v>2022</v>
      </c>
      <c r="Y8" s="24">
        <v>2023</v>
      </c>
    </row>
    <row r="9" spans="2:25" ht="13.2" customHeight="1">
      <c r="B9" s="5" t="s">
        <v>11</v>
      </c>
      <c r="C9" s="122"/>
      <c r="D9" s="122"/>
      <c r="E9" s="122"/>
      <c r="F9" s="122"/>
      <c r="G9" s="122"/>
      <c r="H9" s="122"/>
      <c r="I9" s="122"/>
      <c r="J9" s="122"/>
      <c r="K9" s="122"/>
      <c r="L9" s="122"/>
      <c r="M9" s="122"/>
      <c r="N9" s="122"/>
      <c r="O9" s="122"/>
      <c r="P9" s="122"/>
      <c r="Q9" s="122"/>
      <c r="R9" s="122"/>
      <c r="T9" s="36" t="str">
        <f t="shared" ref="T9:T16" si="0">B9</f>
        <v>Ericsson</v>
      </c>
      <c r="U9" s="124">
        <f>SUM(C9:F9)</f>
        <v>0</v>
      </c>
      <c r="V9" s="124">
        <f>SUM(G9:J9)</f>
        <v>0</v>
      </c>
      <c r="W9" s="124">
        <f>SUM(K9:N9)</f>
        <v>0</v>
      </c>
      <c r="X9" s="124">
        <f>SUM(O9:R9)</f>
        <v>0</v>
      </c>
      <c r="Y9" s="122"/>
    </row>
    <row r="10" spans="2:25" ht="13.2" customHeight="1">
      <c r="B10" s="5" t="s">
        <v>3</v>
      </c>
      <c r="C10" s="122"/>
      <c r="D10" s="122"/>
      <c r="E10" s="122"/>
      <c r="F10" s="122"/>
      <c r="G10" s="122"/>
      <c r="H10" s="122"/>
      <c r="I10" s="122"/>
      <c r="J10" s="122"/>
      <c r="K10" s="122"/>
      <c r="L10" s="122"/>
      <c r="M10" s="122"/>
      <c r="N10" s="122"/>
      <c r="O10" s="122"/>
      <c r="P10" s="122"/>
      <c r="Q10" s="122"/>
      <c r="R10" s="122"/>
      <c r="T10" s="36" t="str">
        <f t="shared" si="0"/>
        <v>Fujitsu</v>
      </c>
      <c r="U10" s="124">
        <f t="shared" ref="U10:U16" si="1">SUM(C10:F10)</f>
        <v>0</v>
      </c>
      <c r="V10" s="124">
        <f t="shared" ref="V10:V16" si="2">SUM(G10:J10)</f>
        <v>0</v>
      </c>
      <c r="W10" s="124">
        <f t="shared" ref="W10:W15" si="3">SUM(K10:N10)</f>
        <v>0</v>
      </c>
      <c r="X10" s="124">
        <f t="shared" ref="X10:X16" si="4">SUM(O10:R10)</f>
        <v>0</v>
      </c>
      <c r="Y10" s="122"/>
    </row>
    <row r="11" spans="2:25" ht="13.2" customHeight="1">
      <c r="B11" s="5" t="s">
        <v>24</v>
      </c>
      <c r="C11" s="122"/>
      <c r="D11" s="122"/>
      <c r="E11" s="122"/>
      <c r="F11" s="122"/>
      <c r="G11" s="122"/>
      <c r="H11" s="122"/>
      <c r="I11" s="122"/>
      <c r="J11" s="122"/>
      <c r="K11" s="122"/>
      <c r="L11" s="122"/>
      <c r="M11" s="122"/>
      <c r="N11" s="122"/>
      <c r="O11" s="122"/>
      <c r="P11" s="122"/>
      <c r="Q11" s="122"/>
      <c r="R11" s="122"/>
      <c r="T11" s="36" t="str">
        <f t="shared" si="0"/>
        <v>HPE</v>
      </c>
      <c r="U11" s="124">
        <f t="shared" si="1"/>
        <v>0</v>
      </c>
      <c r="V11" s="124">
        <f t="shared" si="2"/>
        <v>0</v>
      </c>
      <c r="W11" s="124">
        <f t="shared" si="3"/>
        <v>0</v>
      </c>
      <c r="X11" s="124">
        <f t="shared" si="4"/>
        <v>0</v>
      </c>
      <c r="Y11" s="122"/>
    </row>
    <row r="12" spans="2:25" ht="13.2" customHeight="1">
      <c r="B12" s="5" t="s">
        <v>17</v>
      </c>
      <c r="C12" s="122"/>
      <c r="D12" s="122"/>
      <c r="E12" s="122"/>
      <c r="F12" s="122"/>
      <c r="G12" s="122"/>
      <c r="H12" s="122"/>
      <c r="I12" s="122"/>
      <c r="J12" s="122"/>
      <c r="K12" s="122"/>
      <c r="L12" s="122"/>
      <c r="M12" s="122"/>
      <c r="N12" s="122"/>
      <c r="O12" s="122"/>
      <c r="P12" s="122"/>
      <c r="Q12" s="122"/>
      <c r="R12" s="122"/>
      <c r="T12" s="36" t="str">
        <f t="shared" si="0"/>
        <v>Huawei</v>
      </c>
      <c r="U12" s="124">
        <f t="shared" si="1"/>
        <v>0</v>
      </c>
      <c r="V12" s="124">
        <f t="shared" si="2"/>
        <v>0</v>
      </c>
      <c r="W12" s="124">
        <f t="shared" si="3"/>
        <v>0</v>
      </c>
      <c r="X12" s="124">
        <f t="shared" si="4"/>
        <v>0</v>
      </c>
      <c r="Y12" s="122"/>
    </row>
    <row r="13" spans="2:25" ht="13.2" customHeight="1">
      <c r="B13" s="5" t="s">
        <v>18</v>
      </c>
      <c r="C13" s="122"/>
      <c r="D13" s="122"/>
      <c r="E13" s="122"/>
      <c r="F13" s="122"/>
      <c r="G13" s="122"/>
      <c r="H13" s="122"/>
      <c r="I13" s="122"/>
      <c r="J13" s="122"/>
      <c r="K13" s="122"/>
      <c r="L13" s="122"/>
      <c r="M13" s="122"/>
      <c r="N13" s="122"/>
      <c r="O13" s="122"/>
      <c r="P13" s="122"/>
      <c r="Q13" s="122"/>
      <c r="R13" s="122"/>
      <c r="T13" s="36" t="str">
        <f t="shared" si="0"/>
        <v>Nokia</v>
      </c>
      <c r="U13" s="124">
        <f t="shared" si="1"/>
        <v>0</v>
      </c>
      <c r="V13" s="124">
        <f t="shared" si="2"/>
        <v>0</v>
      </c>
      <c r="W13" s="124">
        <f t="shared" si="3"/>
        <v>0</v>
      </c>
      <c r="X13" s="124">
        <f t="shared" si="4"/>
        <v>0</v>
      </c>
      <c r="Y13" s="122"/>
    </row>
    <row r="14" spans="2:25" ht="13.2" customHeight="1">
      <c r="B14" s="5" t="s">
        <v>22</v>
      </c>
      <c r="C14" s="122"/>
      <c r="D14" s="122"/>
      <c r="E14" s="122"/>
      <c r="F14" s="122"/>
      <c r="G14" s="122"/>
      <c r="H14" s="122"/>
      <c r="I14" s="122"/>
      <c r="J14" s="122"/>
      <c r="K14" s="122"/>
      <c r="L14" s="122"/>
      <c r="M14" s="122"/>
      <c r="N14" s="122"/>
      <c r="O14" s="122"/>
      <c r="P14" s="122"/>
      <c r="Q14" s="122"/>
      <c r="R14" s="122"/>
      <c r="T14" s="36" t="str">
        <f t="shared" si="0"/>
        <v>Samsung</v>
      </c>
      <c r="U14" s="124">
        <f t="shared" si="1"/>
        <v>0</v>
      </c>
      <c r="V14" s="124">
        <f t="shared" si="2"/>
        <v>0</v>
      </c>
      <c r="W14" s="124">
        <f t="shared" si="3"/>
        <v>0</v>
      </c>
      <c r="X14" s="124">
        <f t="shared" si="4"/>
        <v>0</v>
      </c>
      <c r="Y14" s="122"/>
    </row>
    <row r="15" spans="2:25" ht="13.2" customHeight="1">
      <c r="B15" s="5" t="s">
        <v>27</v>
      </c>
      <c r="C15" s="122"/>
      <c r="D15" s="122"/>
      <c r="E15" s="122"/>
      <c r="F15" s="122"/>
      <c r="G15" s="122"/>
      <c r="H15" s="122"/>
      <c r="I15" s="122"/>
      <c r="J15" s="122"/>
      <c r="K15" s="122"/>
      <c r="L15" s="122"/>
      <c r="M15" s="122"/>
      <c r="N15" s="122"/>
      <c r="O15" s="122"/>
      <c r="P15" s="122"/>
      <c r="Q15" s="122"/>
      <c r="R15" s="122"/>
      <c r="T15" s="36" t="str">
        <f t="shared" si="0"/>
        <v>ZTE</v>
      </c>
      <c r="U15" s="124">
        <f t="shared" si="1"/>
        <v>0</v>
      </c>
      <c r="V15" s="124">
        <f t="shared" si="2"/>
        <v>0</v>
      </c>
      <c r="W15" s="124">
        <f t="shared" si="3"/>
        <v>0</v>
      </c>
      <c r="X15" s="124">
        <f t="shared" si="4"/>
        <v>0</v>
      </c>
      <c r="Y15" s="122"/>
    </row>
    <row r="16" spans="2:25" ht="13.2" customHeight="1">
      <c r="B16" s="5" t="s">
        <v>82</v>
      </c>
      <c r="C16" s="122"/>
      <c r="D16" s="122"/>
      <c r="E16" s="122"/>
      <c r="F16" s="122"/>
      <c r="G16" s="122"/>
      <c r="H16" s="122"/>
      <c r="I16" s="122"/>
      <c r="J16" s="122"/>
      <c r="K16" s="122"/>
      <c r="L16" s="122"/>
      <c r="M16" s="122"/>
      <c r="N16" s="122"/>
      <c r="O16" s="122"/>
      <c r="P16" s="122"/>
      <c r="Q16" s="122"/>
      <c r="R16" s="122"/>
      <c r="T16" s="36" t="str">
        <f t="shared" si="0"/>
        <v>Other</v>
      </c>
      <c r="U16" s="124">
        <f t="shared" si="1"/>
        <v>0</v>
      </c>
      <c r="V16" s="124">
        <f t="shared" si="2"/>
        <v>0</v>
      </c>
      <c r="W16" s="124">
        <f>SUM(K16:N16)</f>
        <v>0</v>
      </c>
      <c r="X16" s="124">
        <f t="shared" si="4"/>
        <v>0</v>
      </c>
      <c r="Y16" s="122"/>
    </row>
    <row r="17" spans="2:25" ht="13.2" customHeight="1">
      <c r="B17" s="5" t="s">
        <v>69</v>
      </c>
      <c r="C17" s="123">
        <f t="shared" ref="C17:L17" si="5">SUM(C9:C16)</f>
        <v>0</v>
      </c>
      <c r="D17" s="123">
        <f t="shared" si="5"/>
        <v>0</v>
      </c>
      <c r="E17" s="123">
        <f t="shared" si="5"/>
        <v>0</v>
      </c>
      <c r="F17" s="123">
        <f t="shared" si="5"/>
        <v>0</v>
      </c>
      <c r="G17" s="123">
        <f t="shared" si="5"/>
        <v>0</v>
      </c>
      <c r="H17" s="123">
        <f t="shared" si="5"/>
        <v>0</v>
      </c>
      <c r="I17" s="123">
        <f t="shared" si="5"/>
        <v>0</v>
      </c>
      <c r="J17" s="123">
        <f>SUM(J9:J16)</f>
        <v>0</v>
      </c>
      <c r="K17" s="123">
        <f t="shared" si="5"/>
        <v>0</v>
      </c>
      <c r="L17" s="123">
        <f t="shared" si="5"/>
        <v>0</v>
      </c>
      <c r="M17" s="123">
        <f t="shared" ref="M17:N17" si="6">SUM(M9:M16)</f>
        <v>0</v>
      </c>
      <c r="N17" s="123">
        <f t="shared" si="6"/>
        <v>0</v>
      </c>
      <c r="O17" s="123">
        <f t="shared" ref="O17:P17" si="7">SUM(O9:O16)</f>
        <v>0</v>
      </c>
      <c r="P17" s="123">
        <f t="shared" si="7"/>
        <v>0</v>
      </c>
      <c r="Q17" s="123">
        <f t="shared" ref="Q17:R17" si="8">SUM(Q9:Q16)</f>
        <v>0</v>
      </c>
      <c r="R17" s="123">
        <f t="shared" si="8"/>
        <v>0</v>
      </c>
      <c r="T17" s="5" t="s">
        <v>69</v>
      </c>
      <c r="U17" s="125">
        <f>SUM(U9:U16)</f>
        <v>0</v>
      </c>
      <c r="V17" s="125">
        <f>SUM(V9:V16)</f>
        <v>0</v>
      </c>
      <c r="W17" s="125">
        <f>SUM(W9:W16)</f>
        <v>0</v>
      </c>
      <c r="X17" s="125">
        <f>SUM(X9:X16)</f>
        <v>0</v>
      </c>
      <c r="Y17" s="125">
        <f>SUM(Y9:Y16)</f>
        <v>0</v>
      </c>
    </row>
    <row r="18" spans="2:25" ht="13.2" customHeight="1">
      <c r="B18" s="1" t="s">
        <v>113</v>
      </c>
      <c r="C18" s="58"/>
      <c r="D18" s="58"/>
      <c r="E18" s="58"/>
      <c r="F18" s="58"/>
      <c r="L18" s="151"/>
      <c r="M18" s="151"/>
      <c r="N18" s="151"/>
      <c r="O18" s="151"/>
      <c r="P18" s="151"/>
      <c r="Q18" s="151"/>
      <c r="R18" s="151"/>
      <c r="U18" s="153"/>
    </row>
    <row r="19" spans="2:25" ht="13.2" customHeight="1"/>
    <row r="20" spans="2:25" ht="13.2" customHeight="1">
      <c r="B20" s="25" t="s">
        <v>145</v>
      </c>
      <c r="T20" s="25" t="s">
        <v>146</v>
      </c>
    </row>
    <row r="21" spans="2:25" ht="13.2" customHeight="1">
      <c r="B21" s="15"/>
      <c r="C21" s="24" t="s">
        <v>72</v>
      </c>
      <c r="D21" s="24" t="s">
        <v>73</v>
      </c>
      <c r="E21" s="24" t="s">
        <v>74</v>
      </c>
      <c r="F21" s="24" t="s">
        <v>75</v>
      </c>
      <c r="G21" s="24" t="s">
        <v>76</v>
      </c>
      <c r="H21" s="24" t="s">
        <v>77</v>
      </c>
      <c r="I21" s="24" t="s">
        <v>78</v>
      </c>
      <c r="J21" s="24" t="s">
        <v>79</v>
      </c>
      <c r="K21" s="24" t="s">
        <v>80</v>
      </c>
      <c r="L21" s="24" t="s">
        <v>81</v>
      </c>
      <c r="M21" s="24" t="s">
        <v>230</v>
      </c>
      <c r="N21" s="24" t="s">
        <v>231</v>
      </c>
      <c r="O21" s="24" t="s">
        <v>241</v>
      </c>
      <c r="P21" s="24" t="s">
        <v>252</v>
      </c>
      <c r="Q21" s="24" t="s">
        <v>254</v>
      </c>
      <c r="R21" s="24" t="s">
        <v>255</v>
      </c>
      <c r="T21" s="33"/>
      <c r="U21" s="24">
        <v>2019</v>
      </c>
      <c r="V21" s="24">
        <v>2020</v>
      </c>
      <c r="W21" s="24">
        <v>2021</v>
      </c>
      <c r="X21" s="24">
        <v>2022</v>
      </c>
      <c r="Y21" s="24">
        <v>2023</v>
      </c>
    </row>
    <row r="22" spans="2:25" ht="13.2" customHeight="1">
      <c r="B22" s="5" t="s">
        <v>11</v>
      </c>
      <c r="C22" s="31" t="e">
        <f t="shared" ref="C22:G22" si="9">C9/C$17</f>
        <v>#DIV/0!</v>
      </c>
      <c r="D22" s="31" t="e">
        <f t="shared" si="9"/>
        <v>#DIV/0!</v>
      </c>
      <c r="E22" s="31" t="e">
        <f t="shared" si="9"/>
        <v>#DIV/0!</v>
      </c>
      <c r="F22" s="31" t="e">
        <f t="shared" si="9"/>
        <v>#DIV/0!</v>
      </c>
      <c r="G22" s="31" t="e">
        <f t="shared" si="9"/>
        <v>#DIV/0!</v>
      </c>
      <c r="H22" s="31" t="e">
        <f t="shared" ref="H22:M22" si="10">H9/H$17</f>
        <v>#DIV/0!</v>
      </c>
      <c r="I22" s="31" t="e">
        <f t="shared" si="10"/>
        <v>#DIV/0!</v>
      </c>
      <c r="J22" s="31" t="e">
        <f t="shared" si="10"/>
        <v>#DIV/0!</v>
      </c>
      <c r="K22" s="31" t="e">
        <f t="shared" si="10"/>
        <v>#DIV/0!</v>
      </c>
      <c r="L22" s="31" t="e">
        <f t="shared" si="10"/>
        <v>#DIV/0!</v>
      </c>
      <c r="M22" s="31" t="e">
        <f t="shared" si="10"/>
        <v>#DIV/0!</v>
      </c>
      <c r="N22" s="31" t="e">
        <f t="shared" ref="N22:O22" si="11">N9/N$17</f>
        <v>#DIV/0!</v>
      </c>
      <c r="O22" s="31" t="e">
        <f t="shared" si="11"/>
        <v>#DIV/0!</v>
      </c>
      <c r="P22" s="31" t="e">
        <f>P9/P$17</f>
        <v>#DIV/0!</v>
      </c>
      <c r="Q22" s="31" t="e">
        <f>Q9/Q$17</f>
        <v>#DIV/0!</v>
      </c>
      <c r="R22" s="31" t="e">
        <f>R9/R$17</f>
        <v>#DIV/0!</v>
      </c>
      <c r="T22" s="36" t="str">
        <f t="shared" ref="T22:T29" si="12">B22</f>
        <v>Ericsson</v>
      </c>
      <c r="U22" s="31" t="e">
        <f t="shared" ref="U22:V29" si="13">U9/U$17</f>
        <v>#DIV/0!</v>
      </c>
      <c r="V22" s="31" t="e">
        <f t="shared" si="13"/>
        <v>#DIV/0!</v>
      </c>
      <c r="W22" s="31" t="e">
        <f t="shared" ref="W22:X26" si="14">W9/W$17</f>
        <v>#DIV/0!</v>
      </c>
      <c r="X22" s="31" t="e">
        <f t="shared" si="14"/>
        <v>#DIV/0!</v>
      </c>
      <c r="Y22" s="31"/>
    </row>
    <row r="23" spans="2:25" ht="13.2" customHeight="1">
      <c r="B23" s="5" t="s">
        <v>3</v>
      </c>
      <c r="C23" s="31" t="e">
        <f t="shared" ref="C23:G29" si="15">C10/C$17</f>
        <v>#DIV/0!</v>
      </c>
      <c r="D23" s="31" t="e">
        <f t="shared" si="15"/>
        <v>#DIV/0!</v>
      </c>
      <c r="E23" s="31" t="e">
        <f t="shared" si="15"/>
        <v>#DIV/0!</v>
      </c>
      <c r="F23" s="31" t="e">
        <f t="shared" si="15"/>
        <v>#DIV/0!</v>
      </c>
      <c r="G23" s="31" t="e">
        <f t="shared" si="15"/>
        <v>#DIV/0!</v>
      </c>
      <c r="H23" s="31" t="e">
        <f t="shared" ref="H23:I23" si="16">H10/H$17</f>
        <v>#DIV/0!</v>
      </c>
      <c r="I23" s="31" t="e">
        <f t="shared" si="16"/>
        <v>#DIV/0!</v>
      </c>
      <c r="J23" s="31" t="e">
        <f t="shared" ref="J23:K23" si="17">J10/J$17</f>
        <v>#DIV/0!</v>
      </c>
      <c r="K23" s="31" t="e">
        <f t="shared" si="17"/>
        <v>#DIV/0!</v>
      </c>
      <c r="L23" s="31" t="e">
        <f t="shared" ref="L23:M23" si="18">L10/L$17</f>
        <v>#DIV/0!</v>
      </c>
      <c r="M23" s="31" t="e">
        <f t="shared" si="18"/>
        <v>#DIV/0!</v>
      </c>
      <c r="N23" s="31" t="e">
        <f t="shared" ref="N23:O23" si="19">N10/N$17</f>
        <v>#DIV/0!</v>
      </c>
      <c r="O23" s="31" t="e">
        <f t="shared" si="19"/>
        <v>#DIV/0!</v>
      </c>
      <c r="P23" s="31" t="e">
        <f t="shared" ref="P23:Q23" si="20">P10/P$17</f>
        <v>#DIV/0!</v>
      </c>
      <c r="Q23" s="31" t="e">
        <f t="shared" si="20"/>
        <v>#DIV/0!</v>
      </c>
      <c r="R23" s="31" t="e">
        <f t="shared" ref="R23" si="21">R10/R$17</f>
        <v>#DIV/0!</v>
      </c>
      <c r="T23" s="36" t="str">
        <f t="shared" si="12"/>
        <v>Fujitsu</v>
      </c>
      <c r="U23" s="138" t="e">
        <f t="shared" si="13"/>
        <v>#DIV/0!</v>
      </c>
      <c r="V23" s="138" t="e">
        <f t="shared" si="13"/>
        <v>#DIV/0!</v>
      </c>
      <c r="W23" s="138" t="e">
        <f t="shared" si="14"/>
        <v>#DIV/0!</v>
      </c>
      <c r="X23" s="138" t="e">
        <f t="shared" si="14"/>
        <v>#DIV/0!</v>
      </c>
      <c r="Y23" s="31"/>
    </row>
    <row r="24" spans="2:25" ht="13.2" customHeight="1">
      <c r="B24" s="5" t="s">
        <v>24</v>
      </c>
      <c r="C24" s="31" t="e">
        <f t="shared" si="15"/>
        <v>#DIV/0!</v>
      </c>
      <c r="D24" s="31" t="e">
        <f t="shared" si="15"/>
        <v>#DIV/0!</v>
      </c>
      <c r="E24" s="31" t="e">
        <f t="shared" si="15"/>
        <v>#DIV/0!</v>
      </c>
      <c r="F24" s="31" t="e">
        <f t="shared" si="15"/>
        <v>#DIV/0!</v>
      </c>
      <c r="G24" s="31" t="e">
        <f t="shared" si="15"/>
        <v>#DIV/0!</v>
      </c>
      <c r="H24" s="31" t="e">
        <f t="shared" ref="H24:I24" si="22">H11/H$17</f>
        <v>#DIV/0!</v>
      </c>
      <c r="I24" s="31" t="e">
        <f t="shared" si="22"/>
        <v>#DIV/0!</v>
      </c>
      <c r="J24" s="31" t="e">
        <f t="shared" ref="J24:K24" si="23">J11/J$17</f>
        <v>#DIV/0!</v>
      </c>
      <c r="K24" s="31" t="e">
        <f t="shared" si="23"/>
        <v>#DIV/0!</v>
      </c>
      <c r="L24" s="31" t="e">
        <f t="shared" ref="L24:M24" si="24">L11/L$17</f>
        <v>#DIV/0!</v>
      </c>
      <c r="M24" s="31" t="e">
        <f t="shared" si="24"/>
        <v>#DIV/0!</v>
      </c>
      <c r="N24" s="31" t="e">
        <f t="shared" ref="N24:O24" si="25">N11/N$17</f>
        <v>#DIV/0!</v>
      </c>
      <c r="O24" s="31" t="e">
        <f t="shared" si="25"/>
        <v>#DIV/0!</v>
      </c>
      <c r="P24" s="31" t="e">
        <f t="shared" ref="P24:Q24" si="26">P11/P$17</f>
        <v>#DIV/0!</v>
      </c>
      <c r="Q24" s="31" t="e">
        <f t="shared" si="26"/>
        <v>#DIV/0!</v>
      </c>
      <c r="R24" s="31" t="e">
        <f t="shared" ref="R24" si="27">R11/R$17</f>
        <v>#DIV/0!</v>
      </c>
      <c r="T24" s="36" t="str">
        <f t="shared" si="12"/>
        <v>HPE</v>
      </c>
      <c r="U24" s="31" t="e">
        <f t="shared" si="13"/>
        <v>#DIV/0!</v>
      </c>
      <c r="V24" s="138" t="e">
        <f t="shared" si="13"/>
        <v>#DIV/0!</v>
      </c>
      <c r="W24" s="138" t="e">
        <f t="shared" si="14"/>
        <v>#DIV/0!</v>
      </c>
      <c r="X24" s="138" t="e">
        <f t="shared" si="14"/>
        <v>#DIV/0!</v>
      </c>
      <c r="Y24" s="31"/>
    </row>
    <row r="25" spans="2:25" ht="13.2" customHeight="1">
      <c r="B25" s="5" t="s">
        <v>17</v>
      </c>
      <c r="C25" s="31" t="e">
        <f t="shared" si="15"/>
        <v>#DIV/0!</v>
      </c>
      <c r="D25" s="31" t="e">
        <f t="shared" si="15"/>
        <v>#DIV/0!</v>
      </c>
      <c r="E25" s="31" t="e">
        <f t="shared" si="15"/>
        <v>#DIV/0!</v>
      </c>
      <c r="F25" s="31" t="e">
        <f t="shared" si="15"/>
        <v>#DIV/0!</v>
      </c>
      <c r="G25" s="31" t="e">
        <f t="shared" si="15"/>
        <v>#DIV/0!</v>
      </c>
      <c r="H25" s="31" t="e">
        <f t="shared" ref="H25:I25" si="28">H12/H$17</f>
        <v>#DIV/0!</v>
      </c>
      <c r="I25" s="31" t="e">
        <f t="shared" si="28"/>
        <v>#DIV/0!</v>
      </c>
      <c r="J25" s="31" t="e">
        <f t="shared" ref="J25:K25" si="29">J12/J$17</f>
        <v>#DIV/0!</v>
      </c>
      <c r="K25" s="31" t="e">
        <f t="shared" si="29"/>
        <v>#DIV/0!</v>
      </c>
      <c r="L25" s="31" t="e">
        <f t="shared" ref="L25:M25" si="30">L12/L$17</f>
        <v>#DIV/0!</v>
      </c>
      <c r="M25" s="31" t="e">
        <f t="shared" si="30"/>
        <v>#DIV/0!</v>
      </c>
      <c r="N25" s="31" t="e">
        <f t="shared" ref="N25:O25" si="31">N12/N$17</f>
        <v>#DIV/0!</v>
      </c>
      <c r="O25" s="31" t="e">
        <f t="shared" si="31"/>
        <v>#DIV/0!</v>
      </c>
      <c r="P25" s="31" t="e">
        <f t="shared" ref="P25:Q25" si="32">P12/P$17</f>
        <v>#DIV/0!</v>
      </c>
      <c r="Q25" s="31" t="e">
        <f t="shared" si="32"/>
        <v>#DIV/0!</v>
      </c>
      <c r="R25" s="31" t="e">
        <f t="shared" ref="R25" si="33">R12/R$17</f>
        <v>#DIV/0!</v>
      </c>
      <c r="T25" s="36" t="str">
        <f t="shared" si="12"/>
        <v>Huawei</v>
      </c>
      <c r="U25" s="31" t="e">
        <f t="shared" si="13"/>
        <v>#DIV/0!</v>
      </c>
      <c r="V25" s="31" t="e">
        <f t="shared" si="13"/>
        <v>#DIV/0!</v>
      </c>
      <c r="W25" s="31" t="e">
        <f t="shared" si="14"/>
        <v>#DIV/0!</v>
      </c>
      <c r="X25" s="31" t="e">
        <f t="shared" si="14"/>
        <v>#DIV/0!</v>
      </c>
      <c r="Y25" s="31"/>
    </row>
    <row r="26" spans="2:25" ht="13.2" customHeight="1">
      <c r="B26" s="5" t="s">
        <v>18</v>
      </c>
      <c r="C26" s="31" t="e">
        <f t="shared" si="15"/>
        <v>#DIV/0!</v>
      </c>
      <c r="D26" s="31" t="e">
        <f t="shared" si="15"/>
        <v>#DIV/0!</v>
      </c>
      <c r="E26" s="31" t="e">
        <f t="shared" si="15"/>
        <v>#DIV/0!</v>
      </c>
      <c r="F26" s="31" t="e">
        <f t="shared" si="15"/>
        <v>#DIV/0!</v>
      </c>
      <c r="G26" s="31" t="e">
        <f t="shared" si="15"/>
        <v>#DIV/0!</v>
      </c>
      <c r="H26" s="31" t="e">
        <f t="shared" ref="H26:I26" si="34">H13/H$17</f>
        <v>#DIV/0!</v>
      </c>
      <c r="I26" s="31" t="e">
        <f t="shared" si="34"/>
        <v>#DIV/0!</v>
      </c>
      <c r="J26" s="31" t="e">
        <f t="shared" ref="J26:K26" si="35">J13/J$17</f>
        <v>#DIV/0!</v>
      </c>
      <c r="K26" s="31" t="e">
        <f t="shared" si="35"/>
        <v>#DIV/0!</v>
      </c>
      <c r="L26" s="31" t="e">
        <f t="shared" ref="L26:M26" si="36">L13/L$17</f>
        <v>#DIV/0!</v>
      </c>
      <c r="M26" s="31" t="e">
        <f t="shared" si="36"/>
        <v>#DIV/0!</v>
      </c>
      <c r="N26" s="31" t="e">
        <f t="shared" ref="N26:O26" si="37">N13/N$17</f>
        <v>#DIV/0!</v>
      </c>
      <c r="O26" s="31" t="e">
        <f t="shared" si="37"/>
        <v>#DIV/0!</v>
      </c>
      <c r="P26" s="31" t="e">
        <f t="shared" ref="P26:Q26" si="38">P13/P$17</f>
        <v>#DIV/0!</v>
      </c>
      <c r="Q26" s="31" t="e">
        <f t="shared" si="38"/>
        <v>#DIV/0!</v>
      </c>
      <c r="R26" s="31" t="e">
        <f t="shared" ref="R26" si="39">R13/R$17</f>
        <v>#DIV/0!</v>
      </c>
      <c r="T26" s="36" t="str">
        <f t="shared" si="12"/>
        <v>Nokia</v>
      </c>
      <c r="U26" s="31" t="e">
        <f t="shared" si="13"/>
        <v>#DIV/0!</v>
      </c>
      <c r="V26" s="31" t="e">
        <f t="shared" si="13"/>
        <v>#DIV/0!</v>
      </c>
      <c r="W26" s="31" t="e">
        <f t="shared" si="14"/>
        <v>#DIV/0!</v>
      </c>
      <c r="X26" s="31" t="e">
        <f t="shared" si="14"/>
        <v>#DIV/0!</v>
      </c>
      <c r="Y26" s="31"/>
    </row>
    <row r="27" spans="2:25" ht="13.2" customHeight="1">
      <c r="B27" s="5" t="s">
        <v>22</v>
      </c>
      <c r="C27" s="31" t="e">
        <f t="shared" si="15"/>
        <v>#DIV/0!</v>
      </c>
      <c r="D27" s="31" t="e">
        <f t="shared" si="15"/>
        <v>#DIV/0!</v>
      </c>
      <c r="E27" s="31" t="e">
        <f t="shared" si="15"/>
        <v>#DIV/0!</v>
      </c>
      <c r="F27" s="31" t="e">
        <f t="shared" si="15"/>
        <v>#DIV/0!</v>
      </c>
      <c r="G27" s="31" t="e">
        <f t="shared" si="15"/>
        <v>#DIV/0!</v>
      </c>
      <c r="H27" s="31" t="e">
        <f t="shared" ref="H27:I27" si="40">H14/H$17</f>
        <v>#DIV/0!</v>
      </c>
      <c r="I27" s="31" t="e">
        <f t="shared" si="40"/>
        <v>#DIV/0!</v>
      </c>
      <c r="J27" s="31" t="e">
        <f t="shared" ref="J27:K27" si="41">J14/J$17</f>
        <v>#DIV/0!</v>
      </c>
      <c r="K27" s="31" t="e">
        <f t="shared" si="41"/>
        <v>#DIV/0!</v>
      </c>
      <c r="L27" s="31" t="e">
        <f t="shared" ref="L27:M27" si="42">L14/L$17</f>
        <v>#DIV/0!</v>
      </c>
      <c r="M27" s="31" t="e">
        <f t="shared" si="42"/>
        <v>#DIV/0!</v>
      </c>
      <c r="N27" s="31" t="e">
        <f t="shared" ref="N27:O27" si="43">N14/N$17</f>
        <v>#DIV/0!</v>
      </c>
      <c r="O27" s="31" t="e">
        <f t="shared" si="43"/>
        <v>#DIV/0!</v>
      </c>
      <c r="P27" s="31" t="e">
        <f t="shared" ref="P27:Q27" si="44">P14/P$17</f>
        <v>#DIV/0!</v>
      </c>
      <c r="Q27" s="31" t="e">
        <f t="shared" si="44"/>
        <v>#DIV/0!</v>
      </c>
      <c r="R27" s="31" t="e">
        <f t="shared" ref="R27" si="45">R14/R$17</f>
        <v>#DIV/0!</v>
      </c>
      <c r="T27" s="36" t="str">
        <f t="shared" si="12"/>
        <v>Samsung</v>
      </c>
      <c r="U27" s="31" t="e">
        <f t="shared" si="13"/>
        <v>#DIV/0!</v>
      </c>
      <c r="V27" s="31" t="e">
        <f t="shared" si="13"/>
        <v>#DIV/0!</v>
      </c>
      <c r="W27" s="31" t="e">
        <f t="shared" ref="W27:X27" si="46">W14/W$17</f>
        <v>#DIV/0!</v>
      </c>
      <c r="X27" s="31" t="e">
        <f t="shared" si="46"/>
        <v>#DIV/0!</v>
      </c>
      <c r="Y27" s="31"/>
    </row>
    <row r="28" spans="2:25" ht="13.2" customHeight="1">
      <c r="B28" s="5" t="s">
        <v>27</v>
      </c>
      <c r="C28" s="31" t="e">
        <f t="shared" si="15"/>
        <v>#DIV/0!</v>
      </c>
      <c r="D28" s="31" t="e">
        <f t="shared" si="15"/>
        <v>#DIV/0!</v>
      </c>
      <c r="E28" s="31" t="e">
        <f t="shared" si="15"/>
        <v>#DIV/0!</v>
      </c>
      <c r="F28" s="31" t="e">
        <f t="shared" si="15"/>
        <v>#DIV/0!</v>
      </c>
      <c r="G28" s="31" t="e">
        <f t="shared" si="15"/>
        <v>#DIV/0!</v>
      </c>
      <c r="H28" s="31" t="e">
        <f t="shared" ref="H28:I28" si="47">H15/H$17</f>
        <v>#DIV/0!</v>
      </c>
      <c r="I28" s="31" t="e">
        <f t="shared" si="47"/>
        <v>#DIV/0!</v>
      </c>
      <c r="J28" s="31" t="e">
        <f t="shared" ref="J28:K28" si="48">J15/J$17</f>
        <v>#DIV/0!</v>
      </c>
      <c r="K28" s="31" t="e">
        <f t="shared" si="48"/>
        <v>#DIV/0!</v>
      </c>
      <c r="L28" s="31" t="e">
        <f t="shared" ref="L28:M28" si="49">L15/L$17</f>
        <v>#DIV/0!</v>
      </c>
      <c r="M28" s="31" t="e">
        <f t="shared" si="49"/>
        <v>#DIV/0!</v>
      </c>
      <c r="N28" s="31" t="e">
        <f t="shared" ref="N28:O28" si="50">N15/N$17</f>
        <v>#DIV/0!</v>
      </c>
      <c r="O28" s="31" t="e">
        <f t="shared" si="50"/>
        <v>#DIV/0!</v>
      </c>
      <c r="P28" s="31" t="e">
        <f t="shared" ref="P28:Q28" si="51">P15/P$17</f>
        <v>#DIV/0!</v>
      </c>
      <c r="Q28" s="31" t="e">
        <f t="shared" si="51"/>
        <v>#DIV/0!</v>
      </c>
      <c r="R28" s="31" t="e">
        <f t="shared" ref="R28" si="52">R15/R$17</f>
        <v>#DIV/0!</v>
      </c>
      <c r="T28" s="36" t="str">
        <f t="shared" si="12"/>
        <v>ZTE</v>
      </c>
      <c r="U28" s="31" t="e">
        <f t="shared" si="13"/>
        <v>#DIV/0!</v>
      </c>
      <c r="V28" s="31" t="e">
        <f t="shared" si="13"/>
        <v>#DIV/0!</v>
      </c>
      <c r="W28" s="31" t="e">
        <f t="shared" ref="W28:X28" si="53">W15/W$17</f>
        <v>#DIV/0!</v>
      </c>
      <c r="X28" s="31" t="e">
        <f t="shared" si="53"/>
        <v>#DIV/0!</v>
      </c>
      <c r="Y28" s="31"/>
    </row>
    <row r="29" spans="2:25" ht="13.2" customHeight="1">
      <c r="B29" s="5" t="s">
        <v>82</v>
      </c>
      <c r="C29" s="31" t="e">
        <f t="shared" si="15"/>
        <v>#DIV/0!</v>
      </c>
      <c r="D29" s="31" t="e">
        <f t="shared" si="15"/>
        <v>#DIV/0!</v>
      </c>
      <c r="E29" s="31" t="e">
        <f t="shared" si="15"/>
        <v>#DIV/0!</v>
      </c>
      <c r="F29" s="31" t="e">
        <f t="shared" si="15"/>
        <v>#DIV/0!</v>
      </c>
      <c r="G29" s="31" t="e">
        <f t="shared" si="15"/>
        <v>#DIV/0!</v>
      </c>
      <c r="H29" s="31" t="e">
        <f t="shared" ref="H29:I29" si="54">H16/H$17</f>
        <v>#DIV/0!</v>
      </c>
      <c r="I29" s="31" t="e">
        <f t="shared" si="54"/>
        <v>#DIV/0!</v>
      </c>
      <c r="J29" s="31" t="e">
        <f t="shared" ref="J29:K29" si="55">J16/J$17</f>
        <v>#DIV/0!</v>
      </c>
      <c r="K29" s="31" t="e">
        <f t="shared" si="55"/>
        <v>#DIV/0!</v>
      </c>
      <c r="L29" s="31" t="e">
        <f t="shared" ref="L29" si="56">L16/L$17</f>
        <v>#DIV/0!</v>
      </c>
      <c r="M29" s="31" t="e">
        <f t="shared" ref="M29:R29" si="57">M16/M$17</f>
        <v>#DIV/0!</v>
      </c>
      <c r="N29" s="31" t="e">
        <f t="shared" si="57"/>
        <v>#DIV/0!</v>
      </c>
      <c r="O29" s="31" t="e">
        <f t="shared" si="57"/>
        <v>#DIV/0!</v>
      </c>
      <c r="P29" s="31" t="e">
        <f t="shared" si="57"/>
        <v>#DIV/0!</v>
      </c>
      <c r="Q29" s="31" t="e">
        <f t="shared" si="57"/>
        <v>#DIV/0!</v>
      </c>
      <c r="R29" s="31" t="e">
        <f t="shared" si="57"/>
        <v>#DIV/0!</v>
      </c>
      <c r="T29" s="36" t="str">
        <f t="shared" si="12"/>
        <v>Other</v>
      </c>
      <c r="U29" s="31" t="e">
        <f t="shared" si="13"/>
        <v>#DIV/0!</v>
      </c>
      <c r="V29" s="31" t="e">
        <f t="shared" si="13"/>
        <v>#DIV/0!</v>
      </c>
      <c r="W29" s="31" t="e">
        <f t="shared" ref="W29:X29" si="58">W16/W$17</f>
        <v>#DIV/0!</v>
      </c>
      <c r="X29" s="31" t="e">
        <f t="shared" si="58"/>
        <v>#DIV/0!</v>
      </c>
      <c r="Y29" s="31"/>
    </row>
    <row r="30" spans="2:25" ht="13.2" customHeight="1">
      <c r="B30" s="5" t="s">
        <v>69</v>
      </c>
      <c r="C30" s="32" t="e">
        <f t="shared" ref="C30:L30" si="59">SUM(C22:C29)</f>
        <v>#DIV/0!</v>
      </c>
      <c r="D30" s="32" t="e">
        <f t="shared" si="59"/>
        <v>#DIV/0!</v>
      </c>
      <c r="E30" s="32" t="e">
        <f t="shared" si="59"/>
        <v>#DIV/0!</v>
      </c>
      <c r="F30" s="32" t="e">
        <f t="shared" si="59"/>
        <v>#DIV/0!</v>
      </c>
      <c r="G30" s="32" t="e">
        <f t="shared" si="59"/>
        <v>#DIV/0!</v>
      </c>
      <c r="H30" s="32" t="e">
        <f t="shared" si="59"/>
        <v>#DIV/0!</v>
      </c>
      <c r="I30" s="32" t="e">
        <f t="shared" si="59"/>
        <v>#DIV/0!</v>
      </c>
      <c r="J30" s="32" t="e">
        <f t="shared" si="59"/>
        <v>#DIV/0!</v>
      </c>
      <c r="K30" s="32" t="e">
        <f t="shared" si="59"/>
        <v>#DIV/0!</v>
      </c>
      <c r="L30" s="32" t="e">
        <f t="shared" si="59"/>
        <v>#DIV/0!</v>
      </c>
      <c r="M30" s="32" t="e">
        <f t="shared" ref="M30:N30" si="60">SUM(M22:M29)</f>
        <v>#DIV/0!</v>
      </c>
      <c r="N30" s="32" t="e">
        <f t="shared" si="60"/>
        <v>#DIV/0!</v>
      </c>
      <c r="O30" s="32" t="e">
        <f t="shared" ref="O30:P30" si="61">SUM(O22:O29)</f>
        <v>#DIV/0!</v>
      </c>
      <c r="P30" s="32" t="e">
        <f t="shared" si="61"/>
        <v>#DIV/0!</v>
      </c>
      <c r="Q30" s="32" t="e">
        <f t="shared" ref="Q30:R30" si="62">SUM(Q22:Q29)</f>
        <v>#DIV/0!</v>
      </c>
      <c r="R30" s="32" t="e">
        <f t="shared" si="62"/>
        <v>#DIV/0!</v>
      </c>
      <c r="T30" s="5" t="s">
        <v>69</v>
      </c>
      <c r="U30" s="32" t="e">
        <f>SUM(U22:U29)</f>
        <v>#DIV/0!</v>
      </c>
      <c r="V30" s="32" t="e">
        <f>SUM(V22:V29)</f>
        <v>#DIV/0!</v>
      </c>
      <c r="W30" s="32" t="e">
        <f>SUM(W22:W29)</f>
        <v>#DIV/0!</v>
      </c>
      <c r="X30" s="32" t="e">
        <f>SUM(X22:X29)</f>
        <v>#DIV/0!</v>
      </c>
      <c r="Y30" s="32">
        <f>SUM(Y22:Y29)</f>
        <v>0</v>
      </c>
    </row>
    <row r="31" spans="2:25" ht="13.2" customHeight="1">
      <c r="T31" s="56"/>
    </row>
  </sheetData>
  <pageMargins left="0.7" right="0.7" top="0.75" bottom="0.75" header="0.3" footer="0.3"/>
  <pageSetup orientation="portrait" r:id="rId1"/>
  <ignoredErrors>
    <ignoredError sqref="W30:Y30 X17:Y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5" zoomScaleNormal="85" zoomScalePageLayoutView="80" workbookViewId="0"/>
  </sheetViews>
  <sheetFormatPr defaultColWidth="9.33203125" defaultRowHeight="13.2"/>
  <cols>
    <col min="1" max="1" width="4.44140625" style="16" customWidth="1"/>
    <col min="2" max="2" width="16.6640625" style="16" customWidth="1"/>
    <col min="3" max="11" width="8.33203125" style="16" customWidth="1"/>
    <col min="12" max="12" width="9" style="16" customWidth="1"/>
    <col min="13" max="16384" width="9.33203125" style="16"/>
  </cols>
  <sheetData>
    <row r="1" spans="2:15" ht="13.2" customHeight="1"/>
    <row r="2" spans="2:15" ht="17.399999999999999">
      <c r="B2" s="18" t="str">
        <f>Introduction!B2</f>
        <v>LightCounting Wireless Infrastructure Shares, Size &amp; Forecast - 4Q22</v>
      </c>
    </row>
    <row r="3" spans="2:15" ht="15">
      <c r="B3" s="220" t="str">
        <f>Introduction!B3</f>
        <v>February 2023 - Sample template for illustrative purposes only</v>
      </c>
    </row>
    <row r="4" spans="2:15" ht="13.2" customHeight="1">
      <c r="B4" s="17"/>
    </row>
    <row r="5" spans="2:15" ht="15.6" customHeight="1">
      <c r="B5" s="84" t="s">
        <v>29</v>
      </c>
    </row>
    <row r="6" spans="2:15" ht="13.2" customHeight="1"/>
    <row r="7" spans="2:15" ht="43.2" customHeight="1">
      <c r="B7" s="211" t="s">
        <v>188</v>
      </c>
      <c r="C7" s="211"/>
      <c r="D7" s="211"/>
      <c r="E7" s="211"/>
      <c r="F7" s="211"/>
      <c r="G7" s="211"/>
      <c r="H7" s="211"/>
      <c r="I7" s="211"/>
      <c r="J7" s="211"/>
      <c r="K7" s="211"/>
      <c r="L7" s="211"/>
      <c r="O7" s="92"/>
    </row>
    <row r="8" spans="2:15" ht="13.2" customHeight="1">
      <c r="B8" s="80"/>
      <c r="C8" s="80"/>
      <c r="D8" s="80"/>
      <c r="E8" s="80"/>
      <c r="F8" s="80"/>
      <c r="G8" s="80"/>
      <c r="H8" s="80"/>
      <c r="I8" s="80"/>
    </row>
    <row r="9" spans="2:15" ht="30" customHeight="1">
      <c r="B9" s="211" t="s">
        <v>30</v>
      </c>
      <c r="C9" s="211"/>
      <c r="D9" s="211"/>
      <c r="E9" s="211"/>
      <c r="F9" s="211"/>
      <c r="G9" s="211"/>
      <c r="H9" s="211"/>
      <c r="I9" s="211"/>
      <c r="J9" s="211"/>
      <c r="K9" s="211"/>
      <c r="L9" s="211"/>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12" t="s">
        <v>54</v>
      </c>
      <c r="C22" s="212"/>
      <c r="D22" s="212"/>
      <c r="E22" s="212"/>
      <c r="F22" s="212"/>
      <c r="G22" s="212"/>
      <c r="H22" s="212"/>
      <c r="I22" s="212"/>
      <c r="J22" s="212"/>
      <c r="K22" s="212"/>
      <c r="L22" s="212"/>
    </row>
    <row r="23" spans="2:15" ht="13.2" customHeight="1">
      <c r="B23" s="85"/>
      <c r="C23" s="86"/>
      <c r="D23" s="86"/>
      <c r="E23" s="86"/>
      <c r="F23" s="86"/>
      <c r="G23" s="86"/>
      <c r="H23" s="86"/>
      <c r="I23" s="86"/>
      <c r="J23" s="86"/>
      <c r="K23" s="86"/>
      <c r="L23" s="86"/>
    </row>
    <row r="24" spans="2:15">
      <c r="B24" s="213" t="s">
        <v>234</v>
      </c>
      <c r="C24" s="213"/>
      <c r="D24" s="213"/>
      <c r="E24" s="213"/>
      <c r="F24" s="213"/>
      <c r="G24" s="213"/>
      <c r="H24" s="213"/>
      <c r="I24" s="213"/>
      <c r="J24" s="213"/>
      <c r="K24" s="213"/>
      <c r="L24" s="213"/>
    </row>
    <row r="25" spans="2:15">
      <c r="B25" s="85" t="s">
        <v>189</v>
      </c>
      <c r="C25" s="86"/>
      <c r="D25" s="86"/>
      <c r="E25" s="86"/>
      <c r="F25" s="86"/>
      <c r="G25" s="86"/>
      <c r="H25" s="86"/>
      <c r="I25" s="86"/>
      <c r="J25" s="86"/>
      <c r="K25" s="86"/>
      <c r="L25" s="86"/>
    </row>
    <row r="26" spans="2:15">
      <c r="B26" s="85" t="s">
        <v>233</v>
      </c>
      <c r="C26" s="86"/>
      <c r="D26" s="86"/>
      <c r="E26" s="86"/>
      <c r="F26" s="86"/>
      <c r="G26" s="86"/>
      <c r="H26" s="86"/>
      <c r="I26" s="86"/>
      <c r="J26" s="86"/>
      <c r="K26" s="86"/>
      <c r="L26" s="86"/>
    </row>
    <row r="27" spans="2:15">
      <c r="B27" s="85" t="s">
        <v>190</v>
      </c>
      <c r="C27" s="86"/>
      <c r="D27" s="86"/>
      <c r="E27" s="86"/>
      <c r="F27" s="86"/>
      <c r="G27" s="86"/>
      <c r="H27" s="86"/>
      <c r="I27" s="86"/>
      <c r="J27" s="86"/>
      <c r="K27" s="86"/>
      <c r="L27" s="86"/>
    </row>
    <row r="28" spans="2:15">
      <c r="B28" s="87" t="s">
        <v>191</v>
      </c>
      <c r="C28" s="86"/>
      <c r="D28" s="86"/>
      <c r="E28" s="86"/>
      <c r="F28" s="86"/>
      <c r="G28" s="86"/>
      <c r="H28" s="86"/>
      <c r="I28" s="86"/>
      <c r="J28" s="86"/>
      <c r="K28" s="86"/>
      <c r="L28" s="86"/>
    </row>
    <row r="29" spans="2:15" ht="13.2" customHeight="1">
      <c r="B29" s="86"/>
      <c r="C29" s="86"/>
      <c r="D29" s="86"/>
      <c r="E29" s="86"/>
      <c r="F29" s="86"/>
      <c r="G29" s="86"/>
      <c r="H29" s="86"/>
      <c r="I29" s="86"/>
      <c r="J29" s="86"/>
      <c r="K29" s="86"/>
      <c r="L29" s="86"/>
    </row>
    <row r="30" spans="2:15" s="93" customFormat="1">
      <c r="B30" s="94" t="s">
        <v>235</v>
      </c>
      <c r="C30" s="94"/>
      <c r="D30" s="94"/>
      <c r="E30" s="94"/>
      <c r="F30" s="94"/>
      <c r="G30" s="94"/>
      <c r="H30" s="94"/>
      <c r="I30" s="94"/>
      <c r="J30" s="94"/>
      <c r="K30" s="94"/>
      <c r="L30" s="94"/>
      <c r="O30" s="95"/>
    </row>
    <row r="31" spans="2:15" ht="13.2" customHeight="1">
      <c r="B31" s="86"/>
      <c r="C31" s="86"/>
      <c r="D31" s="86"/>
      <c r="E31" s="86"/>
      <c r="F31" s="86"/>
      <c r="G31" s="86"/>
      <c r="H31" s="86"/>
      <c r="I31" s="86"/>
      <c r="J31" s="86"/>
      <c r="K31" s="86"/>
      <c r="L31" s="86"/>
    </row>
    <row r="32" spans="2:15">
      <c r="B32" s="88" t="s">
        <v>28</v>
      </c>
      <c r="C32" s="86"/>
      <c r="D32" s="86"/>
      <c r="E32" s="86"/>
      <c r="F32" s="86"/>
      <c r="G32" s="86"/>
      <c r="H32" s="86"/>
      <c r="I32" s="86"/>
      <c r="J32" s="86"/>
      <c r="K32" s="86"/>
      <c r="L32" s="86"/>
    </row>
    <row r="33" spans="2:15" ht="13.2" customHeight="1">
      <c r="B33" s="88"/>
      <c r="C33" s="86"/>
      <c r="D33" s="86"/>
      <c r="E33" s="86"/>
      <c r="F33" s="86"/>
      <c r="G33" s="86"/>
      <c r="H33" s="86"/>
      <c r="I33" s="86"/>
      <c r="J33" s="86"/>
      <c r="K33" s="86"/>
      <c r="L33" s="86"/>
    </row>
    <row r="34" spans="2:15" ht="57" customHeight="1">
      <c r="B34" s="210" t="s">
        <v>198</v>
      </c>
      <c r="C34" s="210"/>
      <c r="D34" s="210"/>
      <c r="E34" s="210"/>
      <c r="F34" s="210"/>
      <c r="G34" s="210"/>
      <c r="H34" s="210"/>
      <c r="I34" s="210"/>
      <c r="J34" s="210"/>
      <c r="K34" s="210"/>
      <c r="L34" s="210"/>
    </row>
    <row r="35" spans="2:15" ht="13.2" customHeight="1">
      <c r="B35" s="91"/>
      <c r="C35" s="91"/>
      <c r="D35" s="91"/>
      <c r="E35" s="91"/>
      <c r="F35" s="91"/>
      <c r="G35" s="91"/>
      <c r="H35" s="91"/>
      <c r="I35" s="91"/>
      <c r="J35" s="86"/>
      <c r="K35" s="86"/>
      <c r="L35" s="86"/>
    </row>
    <row r="36" spans="2:15">
      <c r="B36" s="88" t="s">
        <v>192</v>
      </c>
      <c r="C36" s="86"/>
      <c r="D36" s="86"/>
      <c r="E36" s="86"/>
      <c r="F36" s="86"/>
      <c r="G36" s="86"/>
      <c r="H36" s="86"/>
      <c r="I36" s="86"/>
      <c r="J36" s="86"/>
      <c r="K36" s="86"/>
      <c r="L36" s="86"/>
    </row>
    <row r="37" spans="2:15" ht="13.2" customHeight="1">
      <c r="B37" s="88"/>
      <c r="C37" s="86"/>
      <c r="D37" s="86"/>
      <c r="E37" s="86"/>
      <c r="F37" s="86"/>
      <c r="G37" s="86"/>
      <c r="H37" s="86"/>
      <c r="I37" s="86"/>
      <c r="J37" s="86"/>
      <c r="K37" s="86"/>
      <c r="L37" s="86"/>
    </row>
    <row r="38" spans="2:15" ht="45" customHeight="1">
      <c r="B38" s="210" t="s">
        <v>197</v>
      </c>
      <c r="C38" s="210"/>
      <c r="D38" s="210"/>
      <c r="E38" s="210"/>
      <c r="F38" s="210"/>
      <c r="G38" s="210"/>
      <c r="H38" s="210"/>
      <c r="I38" s="210"/>
      <c r="J38" s="210"/>
      <c r="K38" s="210"/>
      <c r="L38" s="210"/>
      <c r="O38" s="92"/>
    </row>
    <row r="39" spans="2:15" ht="13.2" customHeight="1">
      <c r="B39" s="86"/>
      <c r="C39" s="86"/>
      <c r="D39" s="86"/>
      <c r="E39" s="86"/>
      <c r="F39" s="86"/>
      <c r="G39" s="86"/>
      <c r="H39" s="86"/>
      <c r="I39" s="86"/>
      <c r="J39" s="86"/>
      <c r="K39" s="86"/>
      <c r="L39" s="86"/>
    </row>
    <row r="40" spans="2:15">
      <c r="B40" s="88" t="s">
        <v>193</v>
      </c>
      <c r="C40" s="86"/>
      <c r="D40" s="86"/>
      <c r="E40" s="86"/>
      <c r="F40" s="86"/>
      <c r="G40" s="86"/>
      <c r="H40" s="86"/>
      <c r="I40" s="86"/>
      <c r="J40" s="86"/>
      <c r="K40" s="86"/>
      <c r="L40" s="86"/>
    </row>
    <row r="41" spans="2:15" ht="13.2" customHeight="1">
      <c r="B41" s="88"/>
      <c r="C41" s="86"/>
      <c r="D41" s="86"/>
      <c r="E41" s="86"/>
      <c r="F41" s="86"/>
      <c r="G41" s="86"/>
      <c r="H41" s="86"/>
      <c r="I41" s="86"/>
      <c r="J41" s="86"/>
      <c r="K41" s="86"/>
      <c r="L41" s="86"/>
    </row>
    <row r="42" spans="2:15" ht="79.95" customHeight="1">
      <c r="B42" s="210" t="s">
        <v>236</v>
      </c>
      <c r="C42" s="210"/>
      <c r="D42" s="210"/>
      <c r="E42" s="210"/>
      <c r="F42" s="210"/>
      <c r="G42" s="210"/>
      <c r="H42" s="210"/>
      <c r="I42" s="210"/>
      <c r="J42" s="210"/>
      <c r="K42" s="210"/>
      <c r="L42" s="210"/>
    </row>
    <row r="43" spans="2:15" ht="13.2" customHeight="1">
      <c r="B43" s="86"/>
      <c r="C43" s="86"/>
      <c r="D43" s="86"/>
      <c r="E43" s="86"/>
      <c r="F43" s="86"/>
      <c r="G43" s="86"/>
      <c r="H43" s="86"/>
      <c r="I43" s="86"/>
      <c r="J43" s="86"/>
      <c r="K43" s="86"/>
      <c r="L43" s="86"/>
    </row>
    <row r="44" spans="2:15">
      <c r="B44" s="88" t="s">
        <v>194</v>
      </c>
      <c r="C44" s="86"/>
      <c r="D44" s="86"/>
      <c r="E44" s="86"/>
      <c r="F44" s="86"/>
      <c r="G44" s="86"/>
      <c r="H44" s="86"/>
      <c r="I44" s="86"/>
      <c r="J44" s="86"/>
      <c r="K44" s="86"/>
      <c r="L44" s="86"/>
    </row>
    <row r="45" spans="2:15" ht="13.2" customHeight="1">
      <c r="B45" s="88"/>
      <c r="C45" s="86"/>
      <c r="D45" s="86"/>
      <c r="E45" s="86"/>
      <c r="F45" s="86"/>
      <c r="G45" s="86"/>
      <c r="H45" s="86"/>
      <c r="I45" s="86"/>
      <c r="J45" s="86"/>
      <c r="K45" s="86"/>
      <c r="L45" s="86"/>
    </row>
    <row r="46" spans="2:15" ht="55.95" customHeight="1">
      <c r="B46" s="211" t="s">
        <v>196</v>
      </c>
      <c r="C46" s="211"/>
      <c r="D46" s="211"/>
      <c r="E46" s="211"/>
      <c r="F46" s="211"/>
      <c r="G46" s="211"/>
      <c r="H46" s="211"/>
      <c r="I46" s="211"/>
      <c r="J46" s="211"/>
      <c r="K46" s="211"/>
      <c r="L46" s="211"/>
    </row>
    <row r="47" spans="2:15" ht="13.2" customHeight="1">
      <c r="B47" s="86"/>
      <c r="C47" s="86"/>
      <c r="D47" s="86"/>
      <c r="E47" s="86"/>
      <c r="F47" s="86"/>
      <c r="G47" s="86"/>
      <c r="H47" s="86"/>
      <c r="I47" s="86"/>
      <c r="J47" s="86"/>
      <c r="K47" s="86"/>
      <c r="L47" s="86"/>
    </row>
    <row r="48" spans="2:15">
      <c r="B48" s="88" t="s">
        <v>195</v>
      </c>
      <c r="C48" s="86"/>
      <c r="D48" s="86"/>
      <c r="E48" s="86"/>
      <c r="F48" s="86"/>
      <c r="G48" s="86"/>
      <c r="H48" s="86"/>
      <c r="I48" s="86"/>
      <c r="J48" s="86"/>
      <c r="K48" s="86"/>
      <c r="L48" s="86"/>
    </row>
    <row r="49" spans="2:12" ht="13.2" customHeight="1">
      <c r="B49" s="88"/>
      <c r="C49" s="86"/>
      <c r="D49" s="86"/>
      <c r="E49" s="86"/>
      <c r="F49" s="86"/>
      <c r="G49" s="86"/>
      <c r="H49" s="86"/>
      <c r="I49" s="86"/>
      <c r="J49" s="86"/>
      <c r="K49" s="86"/>
      <c r="L49" s="86"/>
    </row>
    <row r="50" spans="2:12" ht="30" customHeight="1">
      <c r="B50" s="210" t="s">
        <v>237</v>
      </c>
      <c r="C50" s="210"/>
      <c r="D50" s="210"/>
      <c r="E50" s="210"/>
      <c r="F50" s="210"/>
      <c r="G50" s="210"/>
      <c r="H50" s="210"/>
      <c r="I50" s="210"/>
      <c r="J50" s="210"/>
      <c r="K50" s="210"/>
      <c r="L50" s="210"/>
    </row>
    <row r="51" spans="2:12" ht="13.2" customHeight="1">
      <c r="B51" s="89"/>
      <c r="C51" s="89"/>
      <c r="D51" s="89"/>
      <c r="E51" s="89"/>
      <c r="F51" s="89"/>
      <c r="G51" s="89"/>
      <c r="H51" s="89"/>
      <c r="I51" s="89"/>
      <c r="J51" s="86"/>
      <c r="K51" s="86"/>
      <c r="L51" s="86"/>
    </row>
    <row r="52" spans="2:12">
      <c r="B52" s="90"/>
      <c r="C52" s="90"/>
      <c r="D52" s="90"/>
      <c r="E52" s="90"/>
      <c r="F52" s="90"/>
      <c r="G52" s="90"/>
      <c r="H52" s="90"/>
      <c r="I52" s="90"/>
      <c r="J52" s="86"/>
      <c r="K52" s="86"/>
      <c r="L52" s="86"/>
    </row>
    <row r="53" spans="2:12">
      <c r="B53" s="90"/>
      <c r="C53" s="90"/>
      <c r="D53" s="90"/>
      <c r="E53" s="90"/>
      <c r="F53" s="90"/>
      <c r="G53" s="90"/>
      <c r="H53" s="90"/>
      <c r="I53" s="90"/>
      <c r="J53" s="86"/>
      <c r="K53" s="86"/>
      <c r="L53" s="86"/>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6640625" defaultRowHeight="13.8"/>
  <cols>
    <col min="1" max="1" width="4.44140625" style="19" customWidth="1"/>
    <col min="2" max="2" width="17.33203125" style="19" customWidth="1"/>
    <col min="3" max="15" width="14.44140625" style="19" customWidth="1"/>
    <col min="16" max="16384" width="8.6640625" style="19"/>
  </cols>
  <sheetData>
    <row r="1" spans="2:15" ht="13.2" customHeight="1"/>
    <row r="2" spans="2:15" ht="17.399999999999999">
      <c r="B2" s="13" t="str">
        <f>Introduction!B2</f>
        <v>LightCounting Wireless Infrastructure Shares, Size &amp; Forecast - 4Q22</v>
      </c>
    </row>
    <row r="3" spans="2:15" ht="15.6">
      <c r="B3" s="220" t="str">
        <f>Introduction!B3</f>
        <v>February 2023 - Sample template for illustrative purposes only</v>
      </c>
    </row>
    <row r="4" spans="2:15" ht="13.2" customHeight="1">
      <c r="B4" s="17"/>
    </row>
    <row r="5" spans="2:15" ht="15.6" customHeight="1">
      <c r="B5" s="83" t="s">
        <v>33</v>
      </c>
    </row>
    <row r="6" spans="2:15" ht="13.2" customHeight="1"/>
    <row r="7" spans="2:15" s="162" customFormat="1" ht="23.7" customHeight="1">
      <c r="B7" s="163" t="s">
        <v>32</v>
      </c>
      <c r="C7" s="164" t="s">
        <v>31</v>
      </c>
      <c r="D7" s="165"/>
      <c r="E7" s="165"/>
      <c r="F7" s="165"/>
      <c r="G7" s="165"/>
      <c r="H7" s="166"/>
      <c r="I7" s="164" t="s">
        <v>48</v>
      </c>
      <c r="J7" s="167"/>
      <c r="K7" s="165"/>
      <c r="L7" s="165"/>
      <c r="M7" s="165"/>
      <c r="N7" s="165"/>
      <c r="O7" s="166"/>
    </row>
    <row r="8" spans="2:15" s="162" customFormat="1" ht="95.4" customHeight="1">
      <c r="B8" s="163" t="s">
        <v>21</v>
      </c>
      <c r="C8" s="214" t="s">
        <v>35</v>
      </c>
      <c r="D8" s="215"/>
      <c r="E8" s="215"/>
      <c r="F8" s="215"/>
      <c r="G8" s="215"/>
      <c r="H8" s="216"/>
      <c r="I8" s="214" t="s">
        <v>44</v>
      </c>
      <c r="J8" s="215"/>
      <c r="K8" s="215"/>
      <c r="L8" s="215"/>
      <c r="M8" s="215"/>
      <c r="N8" s="215"/>
      <c r="O8" s="216"/>
    </row>
    <row r="9" spans="2:15" s="162" customFormat="1" ht="31.95" customHeight="1">
      <c r="B9" s="163" t="s">
        <v>53</v>
      </c>
      <c r="C9" s="214" t="s">
        <v>49</v>
      </c>
      <c r="D9" s="215"/>
      <c r="E9" s="215"/>
      <c r="F9" s="215"/>
      <c r="G9" s="215"/>
      <c r="H9" s="216"/>
      <c r="I9" s="214" t="s">
        <v>46</v>
      </c>
      <c r="J9" s="215"/>
      <c r="K9" s="215"/>
      <c r="L9" s="215"/>
      <c r="M9" s="215"/>
      <c r="N9" s="215"/>
      <c r="O9" s="216"/>
    </row>
    <row r="10" spans="2:15" s="162" customFormat="1" ht="31.95" customHeight="1">
      <c r="B10" s="163" t="s">
        <v>50</v>
      </c>
      <c r="C10" s="214" t="s">
        <v>50</v>
      </c>
      <c r="D10" s="215"/>
      <c r="E10" s="215"/>
      <c r="F10" s="215"/>
      <c r="G10" s="215"/>
      <c r="H10" s="216"/>
      <c r="I10" s="214" t="s">
        <v>45</v>
      </c>
      <c r="J10" s="215"/>
      <c r="K10" s="215"/>
      <c r="L10" s="215"/>
      <c r="M10" s="215"/>
      <c r="N10" s="215"/>
      <c r="O10" s="216"/>
    </row>
    <row r="11" spans="2:15" s="162" customFormat="1" ht="81.599999999999994" customHeight="1">
      <c r="B11" s="163" t="s">
        <v>15</v>
      </c>
      <c r="C11" s="214" t="s">
        <v>42</v>
      </c>
      <c r="D11" s="215"/>
      <c r="E11" s="215"/>
      <c r="F11" s="215"/>
      <c r="G11" s="215"/>
      <c r="H11" s="216"/>
      <c r="I11" s="214" t="s">
        <v>47</v>
      </c>
      <c r="J11" s="215"/>
      <c r="K11" s="215"/>
      <c r="L11" s="215"/>
      <c r="M11" s="215"/>
      <c r="N11" s="215"/>
      <c r="O11" s="216"/>
    </row>
    <row r="12" spans="2:15" s="162" customFormat="1" ht="52.2" customHeight="1">
      <c r="B12" s="163" t="s">
        <v>183</v>
      </c>
      <c r="C12" s="214" t="s">
        <v>184</v>
      </c>
      <c r="D12" s="217"/>
      <c r="E12" s="217"/>
      <c r="F12" s="217"/>
      <c r="G12" s="217"/>
      <c r="H12" s="218"/>
      <c r="I12" s="214" t="s">
        <v>185</v>
      </c>
      <c r="J12" s="217"/>
      <c r="K12" s="217"/>
      <c r="L12" s="217"/>
      <c r="M12" s="217"/>
      <c r="N12" s="217"/>
      <c r="O12" s="218"/>
    </row>
    <row r="13" spans="2:15" s="162" customFormat="1" ht="104.4" customHeight="1">
      <c r="B13" s="163" t="s">
        <v>157</v>
      </c>
      <c r="C13" s="214" t="s">
        <v>158</v>
      </c>
      <c r="D13" s="215"/>
      <c r="E13" s="215"/>
      <c r="F13" s="215"/>
      <c r="G13" s="215"/>
      <c r="H13" s="216"/>
      <c r="I13" s="214" t="s">
        <v>172</v>
      </c>
      <c r="J13" s="215"/>
      <c r="K13" s="215"/>
      <c r="L13" s="215"/>
      <c r="M13" s="215"/>
      <c r="N13" s="215"/>
      <c r="O13" s="216"/>
    </row>
    <row r="14" spans="2:15" s="162" customFormat="1" ht="102.6" customHeight="1">
      <c r="B14" s="163" t="s">
        <v>51</v>
      </c>
      <c r="C14" s="214" t="s">
        <v>52</v>
      </c>
      <c r="D14" s="215"/>
      <c r="E14" s="215"/>
      <c r="F14" s="215"/>
      <c r="G14" s="215"/>
      <c r="H14" s="216"/>
      <c r="I14" s="214" t="s">
        <v>39</v>
      </c>
      <c r="J14" s="215"/>
      <c r="K14" s="215"/>
      <c r="L14" s="215"/>
      <c r="M14" s="215"/>
      <c r="N14" s="215"/>
      <c r="O14" s="216"/>
    </row>
    <row r="15" spans="2:15" s="162" customFormat="1" ht="31.95" customHeight="1">
      <c r="B15" s="163" t="s">
        <v>23</v>
      </c>
      <c r="C15" s="214" t="s">
        <v>96</v>
      </c>
      <c r="D15" s="215"/>
      <c r="E15" s="215"/>
      <c r="F15" s="215"/>
      <c r="G15" s="215"/>
      <c r="H15" s="216"/>
      <c r="I15" s="214" t="s">
        <v>41</v>
      </c>
      <c r="J15" s="215"/>
      <c r="K15" s="215"/>
      <c r="L15" s="215"/>
      <c r="M15" s="215"/>
      <c r="N15" s="215"/>
      <c r="O15" s="216"/>
    </row>
    <row r="16" spans="2:15" s="162" customFormat="1" ht="31.95" customHeight="1">
      <c r="B16" s="163" t="s">
        <v>37</v>
      </c>
      <c r="C16" s="214" t="s">
        <v>43</v>
      </c>
      <c r="D16" s="215"/>
      <c r="E16" s="215"/>
      <c r="F16" s="215"/>
      <c r="G16" s="215"/>
      <c r="H16" s="216"/>
      <c r="I16" s="214" t="s">
        <v>34</v>
      </c>
      <c r="J16" s="215"/>
      <c r="K16" s="215"/>
      <c r="L16" s="215"/>
      <c r="M16" s="215"/>
      <c r="N16" s="215"/>
      <c r="O16" s="216"/>
    </row>
    <row r="17" spans="2:15" s="162" customFormat="1" ht="50.7" customHeight="1">
      <c r="B17" s="163" t="s">
        <v>36</v>
      </c>
      <c r="C17" s="214" t="s">
        <v>38</v>
      </c>
      <c r="D17" s="215"/>
      <c r="E17" s="215"/>
      <c r="F17" s="215"/>
      <c r="G17" s="215"/>
      <c r="H17" s="216"/>
      <c r="I17" s="214" t="s">
        <v>40</v>
      </c>
      <c r="J17" s="215"/>
      <c r="K17" s="215"/>
      <c r="L17" s="215"/>
      <c r="M17" s="215"/>
      <c r="N17" s="215"/>
      <c r="O17" s="216"/>
    </row>
    <row r="19" spans="2:15">
      <c r="B19" s="20"/>
    </row>
    <row r="20" spans="2:15">
      <c r="B20" s="20"/>
    </row>
    <row r="21" spans="2:15">
      <c r="B21" s="20"/>
    </row>
    <row r="23" spans="2:15">
      <c r="B23" s="20"/>
    </row>
    <row r="24" spans="2:15">
      <c r="B24" s="20"/>
    </row>
    <row r="25" spans="2:15">
      <c r="B25" s="20"/>
    </row>
    <row r="27" spans="2:15">
      <c r="B27" s="20"/>
    </row>
    <row r="28" spans="2:15">
      <c r="B28" s="20"/>
    </row>
    <row r="29" spans="2:15">
      <c r="B29" s="20"/>
    </row>
    <row r="30" spans="2:15">
      <c r="B30" s="20"/>
    </row>
    <row r="37" spans="2:2">
      <c r="B37" s="20"/>
    </row>
  </sheetData>
  <mergeCells count="20">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 ref="C9:H9"/>
    <mergeCell ref="I9:O9"/>
    <mergeCell ref="C8:H8"/>
    <mergeCell ref="I8:O8"/>
    <mergeCell ref="C11:H11"/>
    <mergeCell ref="I11:O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F176"/>
  <sheetViews>
    <sheetView showGridLines="0" zoomScale="85" zoomScaleNormal="85" zoomScalePageLayoutView="70" workbookViewId="0"/>
  </sheetViews>
  <sheetFormatPr defaultColWidth="8.6640625" defaultRowHeight="13.2"/>
  <cols>
    <col min="1" max="1" width="4.44140625" style="1" customWidth="1"/>
    <col min="2" max="2" width="14.109375" style="1" customWidth="1"/>
    <col min="3" max="30" width="11.6640625" style="1" customWidth="1"/>
    <col min="31" max="31" width="10.21875" style="1" customWidth="1"/>
    <col min="32" max="32" width="9.6640625" style="1" bestFit="1" customWidth="1"/>
    <col min="33" max="16384" width="8.6640625" style="1"/>
  </cols>
  <sheetData>
    <row r="1" spans="1:32" ht="13.2" customHeight="1"/>
    <row r="2" spans="1:32" ht="17.399999999999999">
      <c r="B2" s="30" t="str">
        <f>Introduction!B2</f>
        <v>LightCounting Wireless Infrastructure Shares, Size &amp; Forecast - 4Q22</v>
      </c>
      <c r="C2" s="30"/>
      <c r="D2" s="30"/>
      <c r="E2" s="30"/>
    </row>
    <row r="3" spans="1:32" ht="15">
      <c r="B3" s="220" t="str">
        <f>Introduction!B3</f>
        <v>February 2023 - Sample template for illustrative purposes only</v>
      </c>
      <c r="C3" s="29"/>
      <c r="D3" s="29"/>
      <c r="E3" s="29"/>
    </row>
    <row r="4" spans="1:32" ht="13.2" customHeight="1">
      <c r="B4" s="17"/>
      <c r="C4" s="29"/>
      <c r="D4" s="29"/>
      <c r="E4" s="29"/>
    </row>
    <row r="5" spans="1:32" ht="15.6">
      <c r="B5" s="83" t="s">
        <v>103</v>
      </c>
      <c r="C5" s="28"/>
      <c r="D5" s="28"/>
      <c r="E5" s="28"/>
      <c r="F5" s="27"/>
    </row>
    <row r="6" spans="1:32" ht="13.2" customHeight="1"/>
    <row r="7" spans="1:32" s="50" customFormat="1" ht="22.2" customHeight="1">
      <c r="A7" s="52" t="s">
        <v>257</v>
      </c>
      <c r="P7" s="52"/>
      <c r="V7" s="49"/>
      <c r="X7" s="51"/>
    </row>
    <row r="8" spans="1:32" ht="13.2" customHeight="1"/>
    <row r="9" spans="1:32" s="103" customFormat="1" ht="22.2" customHeight="1">
      <c r="B9" s="76" t="s">
        <v>107</v>
      </c>
      <c r="C9" s="141" t="s">
        <v>270</v>
      </c>
    </row>
    <row r="10" spans="1:32" ht="16.2" customHeight="1">
      <c r="C10" s="104"/>
    </row>
    <row r="11" spans="1:32" ht="16.2" customHeight="1">
      <c r="C11" s="104"/>
    </row>
    <row r="12" spans="1:32" s="101" customFormat="1" ht="22.2" customHeight="1">
      <c r="A12" s="52" t="s">
        <v>258</v>
      </c>
      <c r="K12" s="52" t="s">
        <v>259</v>
      </c>
      <c r="V12" s="52" t="s">
        <v>268</v>
      </c>
      <c r="Y12" s="52"/>
      <c r="AA12" s="102"/>
    </row>
    <row r="13" spans="1:32" ht="13.2" customHeight="1">
      <c r="B13" s="56"/>
    </row>
    <row r="14" spans="1:32" ht="13.2" customHeight="1"/>
    <row r="15" spans="1:32" ht="13.2" customHeight="1">
      <c r="B15" s="25" t="s">
        <v>70</v>
      </c>
      <c r="R15" s="25" t="s">
        <v>242</v>
      </c>
      <c r="AC15" s="25" t="s">
        <v>243</v>
      </c>
    </row>
    <row r="16" spans="1:32" ht="13.2" customHeight="1">
      <c r="B16" s="33" t="s">
        <v>107</v>
      </c>
      <c r="C16" s="24" t="s">
        <v>255</v>
      </c>
      <c r="D16" s="24" t="s">
        <v>231</v>
      </c>
      <c r="E16" s="24" t="s">
        <v>108</v>
      </c>
      <c r="F16" s="24" t="s">
        <v>254</v>
      </c>
      <c r="G16" s="24" t="s">
        <v>109</v>
      </c>
      <c r="H16" s="24">
        <v>2022</v>
      </c>
      <c r="I16" s="24">
        <v>2021</v>
      </c>
      <c r="J16" s="24" t="s">
        <v>108</v>
      </c>
      <c r="K16" s="53"/>
      <c r="L16" s="53"/>
      <c r="M16" s="53"/>
      <c r="N16" s="53"/>
      <c r="O16" s="53"/>
      <c r="R16" s="33" t="s">
        <v>6</v>
      </c>
      <c r="S16" s="24" t="s">
        <v>255</v>
      </c>
      <c r="T16" s="24" t="s">
        <v>83</v>
      </c>
      <c r="U16" s="53"/>
      <c r="V16" s="53"/>
      <c r="W16" s="53"/>
      <c r="X16" s="53"/>
      <c r="Y16" s="53"/>
      <c r="Z16" s="53"/>
      <c r="AC16" s="33" t="s">
        <v>6</v>
      </c>
      <c r="AD16" s="24" t="s">
        <v>255</v>
      </c>
      <c r="AE16" s="24" t="s">
        <v>83</v>
      </c>
      <c r="AF16" s="144"/>
    </row>
    <row r="17" spans="2:32" ht="13.2" customHeight="1">
      <c r="B17" s="5" t="s">
        <v>104</v>
      </c>
      <c r="C17" s="105">
        <f>C18+C19</f>
        <v>0</v>
      </c>
      <c r="D17" s="105">
        <f>D18+D19</f>
        <v>0</v>
      </c>
      <c r="E17" s="108" t="e">
        <f>(C17-D17)/D17</f>
        <v>#DIV/0!</v>
      </c>
      <c r="F17" s="105">
        <f>F18+F19</f>
        <v>0</v>
      </c>
      <c r="G17" s="108" t="e">
        <f>(C17-F17)/F17</f>
        <v>#DIV/0!</v>
      </c>
      <c r="H17" s="105">
        <f>H18+H19</f>
        <v>0</v>
      </c>
      <c r="I17" s="105">
        <f>I18+I19</f>
        <v>0</v>
      </c>
      <c r="J17" s="108" t="e">
        <f>(H17-I17)/I17</f>
        <v>#DIV/0!</v>
      </c>
      <c r="K17" s="54"/>
      <c r="L17" s="54"/>
      <c r="M17" s="54"/>
      <c r="N17" s="54"/>
      <c r="O17" s="54"/>
      <c r="R17" s="36" t="s">
        <v>9</v>
      </c>
      <c r="S17" s="107">
        <f>'Total Market Shares'!R9</f>
        <v>0</v>
      </c>
      <c r="T17" s="109" t="e">
        <f>S17/S$27</f>
        <v>#DIV/0!</v>
      </c>
      <c r="U17" s="170"/>
      <c r="V17" s="54"/>
      <c r="W17" s="54"/>
      <c r="X17" s="54"/>
      <c r="Y17" s="54"/>
      <c r="Z17" s="54"/>
      <c r="AC17" s="5" t="str">
        <f>'5G RAN Market Shares'!B53</f>
        <v>Ericsson</v>
      </c>
      <c r="AD17" s="107">
        <f>'Total Market Shares'!R58</f>
        <v>0</v>
      </c>
      <c r="AE17" s="109" t="e">
        <f t="shared" ref="AE17:AE25" si="0">AD17/AD$26</f>
        <v>#DIV/0!</v>
      </c>
      <c r="AF17" s="143"/>
    </row>
    <row r="18" spans="2:32" ht="13.2" customHeight="1">
      <c r="B18" s="37" t="s">
        <v>53</v>
      </c>
      <c r="C18" s="105">
        <f>'5G RAN Market Shares'!R62</f>
        <v>0</v>
      </c>
      <c r="D18" s="105">
        <f>'5G RAN Market Shares'!N62</f>
        <v>0</v>
      </c>
      <c r="E18" s="108" t="e">
        <f>(C18-D18)/D18</f>
        <v>#DIV/0!</v>
      </c>
      <c r="F18" s="105">
        <f>'5G RAN Market Shares'!Q62</f>
        <v>0</v>
      </c>
      <c r="G18" s="108" t="e">
        <f t="shared" ref="G18:G24" si="1">(C18-F18)/F18</f>
        <v>#DIV/0!</v>
      </c>
      <c r="H18" s="105">
        <f>'5G RAN Market Shares'!X62</f>
        <v>0</v>
      </c>
      <c r="I18" s="105">
        <f>'5G RAN Market Shares'!W62</f>
        <v>0</v>
      </c>
      <c r="J18" s="108" t="e">
        <f>(H18-I18)/I18</f>
        <v>#DIV/0!</v>
      </c>
      <c r="K18" s="54"/>
      <c r="L18" s="54"/>
      <c r="M18" s="54"/>
      <c r="N18" s="54"/>
      <c r="O18" s="54"/>
      <c r="R18" s="5" t="s">
        <v>11</v>
      </c>
      <c r="S18" s="107">
        <f>'Total Market Shares'!R10</f>
        <v>0</v>
      </c>
      <c r="T18" s="109" t="e">
        <f t="shared" ref="T18:T26" si="2">S18/S$27</f>
        <v>#DIV/0!</v>
      </c>
      <c r="U18" s="170"/>
      <c r="V18" s="54"/>
      <c r="W18" s="54"/>
      <c r="X18" s="54"/>
      <c r="Y18" s="54"/>
      <c r="Z18" s="54"/>
      <c r="AC18" s="5" t="str">
        <f>'5G RAN Market Shares'!B54</f>
        <v>Fujitsu</v>
      </c>
      <c r="AD18" s="107">
        <f>'Total Market Shares'!R59</f>
        <v>0</v>
      </c>
      <c r="AE18" s="109" t="e">
        <f t="shared" si="0"/>
        <v>#DIV/0!</v>
      </c>
      <c r="AF18" s="143"/>
    </row>
    <row r="19" spans="2:32" ht="13.2" customHeight="1">
      <c r="B19" s="37" t="s">
        <v>164</v>
      </c>
      <c r="C19" s="182">
        <f>'5GC Market Shares'!R18</f>
        <v>0</v>
      </c>
      <c r="D19" s="182">
        <f>'5GC Market Shares'!N18</f>
        <v>0</v>
      </c>
      <c r="E19" s="189" t="e">
        <f>(C19-D19)/D19</f>
        <v>#DIV/0!</v>
      </c>
      <c r="F19" s="182">
        <f>'5GC Market Shares'!Q18</f>
        <v>0</v>
      </c>
      <c r="G19" s="189" t="e">
        <f t="shared" si="1"/>
        <v>#DIV/0!</v>
      </c>
      <c r="H19" s="182">
        <f>'5GC Market Shares'!X18</f>
        <v>0</v>
      </c>
      <c r="I19" s="182">
        <f>'5GC Market Shares'!W18</f>
        <v>0</v>
      </c>
      <c r="J19" s="189" t="e">
        <f>(H19-I19)/I19</f>
        <v>#DIV/0!</v>
      </c>
      <c r="K19" s="54"/>
      <c r="L19" s="54"/>
      <c r="M19" s="54"/>
      <c r="N19" s="54"/>
      <c r="O19" s="54"/>
      <c r="R19" s="5" t="s">
        <v>3</v>
      </c>
      <c r="S19" s="107">
        <f>'Total Market Shares'!R11</f>
        <v>0</v>
      </c>
      <c r="T19" s="109" t="e">
        <f t="shared" si="2"/>
        <v>#DIV/0!</v>
      </c>
      <c r="U19" s="170"/>
      <c r="V19" s="54"/>
      <c r="W19" s="54"/>
      <c r="X19" s="54"/>
      <c r="Y19" s="54"/>
      <c r="Z19" s="54"/>
      <c r="AC19" s="5" t="str">
        <f>'5G RAN Market Shares'!B55</f>
        <v>Huawei</v>
      </c>
      <c r="AD19" s="107">
        <f>'Total Market Shares'!R60</f>
        <v>0</v>
      </c>
      <c r="AE19" s="109" t="e">
        <f t="shared" si="0"/>
        <v>#DIV/0!</v>
      </c>
      <c r="AF19" s="143"/>
    </row>
    <row r="20" spans="2:32" ht="13.2" customHeight="1">
      <c r="B20" s="5" t="s">
        <v>105</v>
      </c>
      <c r="C20" s="105">
        <f>C21+C22</f>
        <v>0</v>
      </c>
      <c r="D20" s="105">
        <f>D21+D22</f>
        <v>0</v>
      </c>
      <c r="E20" s="108" t="e">
        <f>(C20-D20)/D20</f>
        <v>#DIV/0!</v>
      </c>
      <c r="F20" s="105">
        <f>F21+F22</f>
        <v>0</v>
      </c>
      <c r="G20" s="108" t="e">
        <f t="shared" si="1"/>
        <v>#DIV/0!</v>
      </c>
      <c r="H20" s="105">
        <f>H21+H22</f>
        <v>0</v>
      </c>
      <c r="I20" s="105">
        <f>I21+I22</f>
        <v>0</v>
      </c>
      <c r="J20" s="108" t="e">
        <f>(H20-I20)/I20</f>
        <v>#DIV/0!</v>
      </c>
      <c r="K20" s="54"/>
      <c r="L20" s="54"/>
      <c r="M20" s="54"/>
      <c r="N20" s="54"/>
      <c r="O20" s="54"/>
      <c r="R20" s="5" t="s">
        <v>17</v>
      </c>
      <c r="S20" s="107">
        <f>'Total Market Shares'!R12</f>
        <v>0</v>
      </c>
      <c r="T20" s="109" t="e">
        <f t="shared" si="2"/>
        <v>#DIV/0!</v>
      </c>
      <c r="U20" s="170"/>
      <c r="V20" s="54"/>
      <c r="W20" s="54"/>
      <c r="X20" s="54"/>
      <c r="Y20" s="54"/>
      <c r="Z20" s="54"/>
      <c r="AC20" s="5" t="str">
        <f>'5G RAN Market Shares'!B56</f>
        <v>Mavenir</v>
      </c>
      <c r="AD20" s="107">
        <f>'Total Market Shares'!R61</f>
        <v>0</v>
      </c>
      <c r="AE20" s="109" t="e">
        <f t="shared" si="0"/>
        <v>#DIV/0!</v>
      </c>
      <c r="AF20" s="143"/>
    </row>
    <row r="21" spans="2:32" ht="13.2" customHeight="1">
      <c r="B21" s="37" t="s">
        <v>50</v>
      </c>
      <c r="C21" s="105">
        <f>'4G RAN Market Shares'!R18</f>
        <v>0</v>
      </c>
      <c r="D21" s="105">
        <f>'4G RAN Market Shares'!N18</f>
        <v>0</v>
      </c>
      <c r="E21" s="108" t="e">
        <f t="shared" ref="E21:E24" si="3">(C21-D21)/D21</f>
        <v>#DIV/0!</v>
      </c>
      <c r="F21" s="105">
        <f>'4G RAN Market Shares'!Q18</f>
        <v>0</v>
      </c>
      <c r="G21" s="108" t="e">
        <f t="shared" si="1"/>
        <v>#DIV/0!</v>
      </c>
      <c r="H21" s="105">
        <f>'4G RAN Market Shares'!X18</f>
        <v>0</v>
      </c>
      <c r="I21" s="105">
        <f>'4G RAN Market Shares'!W18</f>
        <v>0</v>
      </c>
      <c r="J21" s="108" t="e">
        <f t="shared" ref="J21:J24" si="4">(H21-I21)/I21</f>
        <v>#DIV/0!</v>
      </c>
      <c r="K21" s="54"/>
      <c r="L21" s="54"/>
      <c r="M21" s="54"/>
      <c r="N21" s="54"/>
      <c r="O21" s="54"/>
      <c r="R21" s="5" t="s">
        <v>20</v>
      </c>
      <c r="S21" s="107">
        <f>'Total Market Shares'!R13</f>
        <v>0</v>
      </c>
      <c r="T21" s="109" t="e">
        <f t="shared" si="2"/>
        <v>#DIV/0!</v>
      </c>
      <c r="U21" s="170"/>
      <c r="V21" s="54"/>
      <c r="W21" s="54"/>
      <c r="X21" s="54"/>
      <c r="Y21" s="54"/>
      <c r="Z21" s="54"/>
      <c r="AC21" s="5" t="str">
        <f>'5G RAN Market Shares'!B57</f>
        <v>NEC</v>
      </c>
      <c r="AD21" s="107">
        <f>'Total Market Shares'!R62</f>
        <v>0</v>
      </c>
      <c r="AE21" s="109" t="e">
        <f t="shared" si="0"/>
        <v>#DIV/0!</v>
      </c>
      <c r="AF21" s="143"/>
    </row>
    <row r="22" spans="2:32" ht="13.2" customHeight="1">
      <c r="B22" s="37" t="s">
        <v>51</v>
      </c>
      <c r="C22" s="182">
        <f>'EPC vEPC Market Shares'!R18</f>
        <v>0</v>
      </c>
      <c r="D22" s="182">
        <f>'EPC vEPC Market Shares'!N18</f>
        <v>0</v>
      </c>
      <c r="E22" s="189" t="e">
        <f t="shared" si="3"/>
        <v>#DIV/0!</v>
      </c>
      <c r="F22" s="182">
        <f>'EPC vEPC Market Shares'!Q18</f>
        <v>0</v>
      </c>
      <c r="G22" s="189" t="e">
        <f t="shared" si="1"/>
        <v>#DIV/0!</v>
      </c>
      <c r="H22" s="182">
        <f>'EPC vEPC Market Shares'!X18</f>
        <v>0</v>
      </c>
      <c r="I22" s="182">
        <f>'EPC vEPC Market Shares'!W18</f>
        <v>0</v>
      </c>
      <c r="J22" s="189" t="e">
        <f t="shared" si="4"/>
        <v>#DIV/0!</v>
      </c>
      <c r="K22" s="54"/>
      <c r="L22" s="54"/>
      <c r="M22" s="54"/>
      <c r="N22" s="54"/>
      <c r="O22" s="54"/>
      <c r="R22" s="5" t="s">
        <v>2</v>
      </c>
      <c r="S22" s="107">
        <f>'Total Market Shares'!R14</f>
        <v>0</v>
      </c>
      <c r="T22" s="109" t="e">
        <f t="shared" si="2"/>
        <v>#DIV/0!</v>
      </c>
      <c r="U22" s="170"/>
      <c r="V22" s="54"/>
      <c r="W22" s="54"/>
      <c r="X22" s="54"/>
      <c r="Y22" s="54"/>
      <c r="Z22" s="54"/>
      <c r="AC22" s="5" t="str">
        <f>'5G RAN Market Shares'!B58</f>
        <v>Nokia</v>
      </c>
      <c r="AD22" s="107">
        <f>'Total Market Shares'!R63</f>
        <v>0</v>
      </c>
      <c r="AE22" s="109" t="e">
        <f t="shared" si="0"/>
        <v>#DIV/0!</v>
      </c>
      <c r="AF22" s="143"/>
    </row>
    <row r="23" spans="2:32" ht="13.2" customHeight="1">
      <c r="B23" s="37" t="s">
        <v>23</v>
      </c>
      <c r="C23" s="182">
        <f>'EPC vEPC Market Shares'!R65</f>
        <v>0</v>
      </c>
      <c r="D23" s="182">
        <f>'EPC vEPC Market Shares'!N65</f>
        <v>0</v>
      </c>
      <c r="E23" s="189" t="e">
        <f t="shared" si="3"/>
        <v>#DIV/0!</v>
      </c>
      <c r="F23" s="182">
        <f>'EPC vEPC Market Shares'!Q65</f>
        <v>0</v>
      </c>
      <c r="G23" s="189" t="e">
        <f t="shared" si="1"/>
        <v>#DIV/0!</v>
      </c>
      <c r="H23" s="182">
        <f>'EPC vEPC Market Shares'!X65</f>
        <v>0</v>
      </c>
      <c r="I23" s="182">
        <f>'EPC vEPC Market Shares'!W65</f>
        <v>0</v>
      </c>
      <c r="J23" s="189" t="e">
        <f t="shared" si="4"/>
        <v>#DIV/0!</v>
      </c>
      <c r="K23" s="54"/>
      <c r="L23" s="54"/>
      <c r="M23" s="54"/>
      <c r="N23" s="54"/>
      <c r="O23" s="54"/>
      <c r="R23" s="5" t="s">
        <v>18</v>
      </c>
      <c r="S23" s="107">
        <f>'Total Market Shares'!R15</f>
        <v>0</v>
      </c>
      <c r="T23" s="109" t="e">
        <f t="shared" si="2"/>
        <v>#DIV/0!</v>
      </c>
      <c r="U23" s="170"/>
      <c r="V23" s="54"/>
      <c r="W23" s="54"/>
      <c r="X23" s="54"/>
      <c r="Y23" s="54"/>
      <c r="Z23" s="54"/>
      <c r="AC23" s="5" t="str">
        <f>'5G RAN Market Shares'!B59</f>
        <v>Samsung</v>
      </c>
      <c r="AD23" s="107">
        <f>'Total Market Shares'!R64</f>
        <v>0</v>
      </c>
      <c r="AE23" s="109" t="e">
        <f t="shared" si="0"/>
        <v>#DIV/0!</v>
      </c>
      <c r="AF23" s="143"/>
    </row>
    <row r="24" spans="2:32" ht="13.2" customHeight="1">
      <c r="B24" s="5" t="s">
        <v>37</v>
      </c>
      <c r="C24" s="105">
        <f>'2G 3G Market Shares'!R17</f>
        <v>0</v>
      </c>
      <c r="D24" s="105">
        <f>'2G 3G Market Shares'!N17</f>
        <v>0</v>
      </c>
      <c r="E24" s="108" t="e">
        <f t="shared" si="3"/>
        <v>#DIV/0!</v>
      </c>
      <c r="F24" s="105">
        <f>'2G 3G Market Shares'!Q17</f>
        <v>0</v>
      </c>
      <c r="G24" s="108" t="e">
        <f t="shared" si="1"/>
        <v>#DIV/0!</v>
      </c>
      <c r="H24" s="105">
        <f>'2G 3G Market Shares'!X17</f>
        <v>0</v>
      </c>
      <c r="I24" s="105">
        <f>'2G 3G Market Shares'!W17</f>
        <v>0</v>
      </c>
      <c r="J24" s="108" t="e">
        <f t="shared" si="4"/>
        <v>#DIV/0!</v>
      </c>
      <c r="K24" s="54"/>
      <c r="L24" s="54"/>
      <c r="M24" s="54"/>
      <c r="N24" s="54"/>
      <c r="O24" s="54"/>
      <c r="R24" s="5" t="s">
        <v>22</v>
      </c>
      <c r="S24" s="107">
        <f>'Total Market Shares'!R16</f>
        <v>0</v>
      </c>
      <c r="T24" s="109" t="e">
        <f t="shared" si="2"/>
        <v>#DIV/0!</v>
      </c>
      <c r="U24" s="170"/>
      <c r="V24" s="54"/>
      <c r="W24" s="54"/>
      <c r="X24" s="54"/>
      <c r="Y24" s="54"/>
      <c r="Z24" s="54"/>
      <c r="AC24" s="5" t="str">
        <f>'5G RAN Market Shares'!B60</f>
        <v>ZTE</v>
      </c>
      <c r="AD24" s="107">
        <f>'Total Market Shares'!R65</f>
        <v>0</v>
      </c>
      <c r="AE24" s="109" t="e">
        <f t="shared" si="0"/>
        <v>#DIV/0!</v>
      </c>
      <c r="AF24" s="143"/>
    </row>
    <row r="25" spans="2:32" ht="13.2" customHeight="1">
      <c r="B25" s="5" t="s">
        <v>219</v>
      </c>
      <c r="C25" s="105">
        <f>'Open vRAN'!U17</f>
        <v>0</v>
      </c>
      <c r="D25" s="105">
        <f>'Open vRAN'!U14</f>
        <v>0</v>
      </c>
      <c r="E25" s="108" t="e">
        <f>(C25-D25)/D25</f>
        <v>#DIV/0!</v>
      </c>
      <c r="F25" s="105">
        <f>'Open vRAN'!T17</f>
        <v>0</v>
      </c>
      <c r="G25" s="108" t="e">
        <f>(C25-F25)/F25</f>
        <v>#DIV/0!</v>
      </c>
      <c r="H25" s="105">
        <f>'Open vRAN'!I18</f>
        <v>0</v>
      </c>
      <c r="I25" s="105">
        <f>'Open vRAN'!H18</f>
        <v>0</v>
      </c>
      <c r="J25" s="108" t="e">
        <f>(H25-I25)/I25</f>
        <v>#DIV/0!</v>
      </c>
      <c r="K25" s="55"/>
      <c r="L25" s="55"/>
      <c r="M25" s="55"/>
      <c r="N25" s="55"/>
      <c r="O25" s="55"/>
      <c r="R25" s="5" t="s">
        <v>27</v>
      </c>
      <c r="S25" s="107">
        <f>'Total Market Shares'!R17</f>
        <v>0</v>
      </c>
      <c r="T25" s="109" t="e">
        <f t="shared" si="2"/>
        <v>#DIV/0!</v>
      </c>
      <c r="U25" s="171"/>
      <c r="V25" s="71"/>
      <c r="W25" s="70"/>
      <c r="X25" s="71"/>
      <c r="Y25" s="70"/>
      <c r="Z25" s="71"/>
      <c r="AC25" s="5" t="str">
        <f>'5G RAN Market Shares'!B61</f>
        <v>Other</v>
      </c>
      <c r="AD25" s="107">
        <f>'Total Market Shares'!R66</f>
        <v>0</v>
      </c>
      <c r="AE25" s="109" t="e">
        <f t="shared" si="0"/>
        <v>#DIV/0!</v>
      </c>
      <c r="AF25" s="143"/>
    </row>
    <row r="26" spans="2:32" ht="13.2" customHeight="1">
      <c r="B26" s="145" t="s">
        <v>69</v>
      </c>
      <c r="C26" s="146">
        <f>C17+C20+C24</f>
        <v>0</v>
      </c>
      <c r="D26" s="146">
        <f>D17+D20+D24</f>
        <v>0</v>
      </c>
      <c r="E26" s="147" t="e">
        <f>(C26-D26)/D26</f>
        <v>#DIV/0!</v>
      </c>
      <c r="F26" s="146">
        <f>F17+F20+F24</f>
        <v>0</v>
      </c>
      <c r="G26" s="147" t="e">
        <f>(C26-F26)/F26</f>
        <v>#DIV/0!</v>
      </c>
      <c r="H26" s="146">
        <f>H17+H20+H24</f>
        <v>0</v>
      </c>
      <c r="I26" s="146">
        <f>I17+I20+I24</f>
        <v>0</v>
      </c>
      <c r="J26" s="147" t="e">
        <f>(H26-I26)/I26</f>
        <v>#DIV/0!</v>
      </c>
      <c r="K26" s="22"/>
      <c r="L26" s="22" t="str">
        <f>IF(K24=0,"",L24/K24-1)</f>
        <v/>
      </c>
      <c r="M26" s="22" t="str">
        <f>IF(L24=0,"",M24/L24-1)</f>
        <v/>
      </c>
      <c r="N26" s="22" t="str">
        <f>IF(M24=0,"",N24/M24-1)</f>
        <v/>
      </c>
      <c r="O26" s="22" t="str">
        <f>IF(N24=0,"",O24/N24-1)</f>
        <v/>
      </c>
      <c r="R26" s="5" t="s">
        <v>82</v>
      </c>
      <c r="S26" s="107">
        <f>'Total Market Shares'!R18</f>
        <v>0</v>
      </c>
      <c r="T26" s="109" t="e">
        <f t="shared" si="2"/>
        <v>#DIV/0!</v>
      </c>
      <c r="U26" s="96"/>
      <c r="AC26" s="5" t="str">
        <f>'5G RAN Market Shares'!B62</f>
        <v>Total</v>
      </c>
      <c r="AD26" s="106">
        <f>SUM(AD17:AD25)</f>
        <v>0</v>
      </c>
      <c r="AE26" s="75" t="e">
        <f>SUM(AE17:AE25)</f>
        <v>#DIV/0!</v>
      </c>
      <c r="AF26" s="143"/>
    </row>
    <row r="27" spans="2:32" ht="13.2" customHeight="1">
      <c r="B27" s="1" t="s">
        <v>222</v>
      </c>
      <c r="C27" s="22"/>
      <c r="D27" s="22"/>
      <c r="E27" s="22"/>
      <c r="F27" s="22"/>
      <c r="G27" s="22"/>
      <c r="H27" s="22"/>
      <c r="I27" s="22"/>
      <c r="J27" s="22"/>
      <c r="K27" s="22"/>
      <c r="L27" s="22" t="str">
        <f>IF(K22=0,"",L22/K22-1)</f>
        <v/>
      </c>
      <c r="M27" s="22" t="str">
        <f>IF(L22=0,"",M22/L22-1)</f>
        <v/>
      </c>
      <c r="N27" s="22" t="str">
        <f>IF(M22=0,"",N22/M22-1)</f>
        <v/>
      </c>
      <c r="O27" s="22" t="str">
        <f>IF(N22=0,"",O22/N22-1)</f>
        <v/>
      </c>
      <c r="R27" s="5" t="s">
        <v>69</v>
      </c>
      <c r="S27" s="106">
        <f>SUM(S17:S26)</f>
        <v>0</v>
      </c>
      <c r="T27" s="75" t="e">
        <f>SUM(T17:T26)</f>
        <v>#DIV/0!</v>
      </c>
      <c r="U27" s="96"/>
      <c r="AC27" s="56"/>
    </row>
    <row r="28" spans="2:32" ht="13.2" customHeight="1">
      <c r="B28" s="153"/>
      <c r="C28" s="176"/>
      <c r="D28" s="27"/>
      <c r="E28" s="27"/>
      <c r="F28" s="27"/>
      <c r="G28" s="129"/>
      <c r="H28" s="129"/>
      <c r="I28" s="129"/>
      <c r="J28" s="129"/>
      <c r="K28" s="22"/>
      <c r="L28" s="22" t="str">
        <f>IF(K23=0,"",L23/K23-1)</f>
        <v/>
      </c>
      <c r="M28" s="22"/>
      <c r="N28" s="22"/>
      <c r="O28" s="22"/>
      <c r="R28" s="56"/>
    </row>
    <row r="29" spans="2:32" ht="13.2" customHeight="1">
      <c r="B29" s="177"/>
      <c r="C29" s="178"/>
      <c r="D29" s="179"/>
      <c r="E29" s="27"/>
      <c r="F29" s="179"/>
      <c r="G29" s="129"/>
      <c r="H29" s="129"/>
      <c r="I29" s="129"/>
      <c r="J29" s="129"/>
      <c r="K29" s="22"/>
      <c r="L29" s="22" t="str">
        <f>IF(K27=0,"",L27/K27-1)</f>
        <v/>
      </c>
      <c r="M29" s="22"/>
      <c r="N29" s="22"/>
      <c r="O29" s="22"/>
    </row>
    <row r="30" spans="2:32" ht="13.2" customHeight="1">
      <c r="B30" s="56"/>
      <c r="C30" s="178"/>
      <c r="D30" s="179"/>
      <c r="E30" s="27"/>
      <c r="F30" s="27"/>
      <c r="G30" s="129"/>
      <c r="H30" s="129"/>
      <c r="I30" s="129"/>
      <c r="J30" s="129"/>
      <c r="K30" s="22"/>
      <c r="L30" s="22" t="str">
        <f>IF(K25=0,"",L25/K25-1)</f>
        <v/>
      </c>
      <c r="M30" s="22" t="str">
        <f>IF(L25=0,"",M25/L25-1)</f>
        <v/>
      </c>
      <c r="N30" s="22" t="str">
        <f>IF(M25=0,"",N25/M25-1)</f>
        <v/>
      </c>
      <c r="O30" s="22" t="str">
        <f>IF(N25=0,"",O25/N25-1)</f>
        <v/>
      </c>
    </row>
    <row r="31" spans="2:32" ht="13.2" customHeight="1">
      <c r="B31" s="177"/>
      <c r="C31" s="178"/>
      <c r="D31" s="179"/>
      <c r="E31" s="27"/>
      <c r="F31" s="27"/>
      <c r="G31" s="27"/>
      <c r="H31" s="27"/>
      <c r="I31" s="27"/>
      <c r="J31" s="27"/>
      <c r="K31" s="22"/>
      <c r="L31" s="22" t="str">
        <f>IF(K26=0,"",L26/K26-1)</f>
        <v/>
      </c>
      <c r="M31" s="22"/>
      <c r="N31" s="22"/>
      <c r="O31" s="22"/>
    </row>
    <row r="32" spans="2:32" ht="13.2" customHeight="1">
      <c r="B32" s="177"/>
      <c r="C32" s="178"/>
      <c r="D32" s="136"/>
      <c r="E32" s="178"/>
      <c r="F32" s="179"/>
      <c r="G32" s="179"/>
      <c r="H32" s="179"/>
      <c r="I32" s="179"/>
      <c r="J32" s="179"/>
      <c r="K32" s="22"/>
      <c r="L32" s="22" t="str">
        <f>IF(K30=0,"",L30/K30-1)</f>
        <v/>
      </c>
      <c r="M32" s="22"/>
      <c r="N32" s="22"/>
      <c r="O32" s="22"/>
    </row>
    <row r="33" spans="1:27" s="50" customFormat="1" ht="22.2" customHeight="1">
      <c r="A33" s="52" t="s">
        <v>261</v>
      </c>
      <c r="Q33" s="52"/>
      <c r="W33" s="49"/>
      <c r="Y33" s="51"/>
    </row>
    <row r="34" spans="1:27" ht="13.2" customHeight="1">
      <c r="B34" s="56"/>
    </row>
    <row r="35" spans="1:27" ht="13.2" customHeight="1"/>
    <row r="36" spans="1:27" ht="13.2" customHeight="1">
      <c r="B36" s="240" t="s">
        <v>273</v>
      </c>
      <c r="C36" s="25"/>
      <c r="D36" s="25"/>
      <c r="E36" s="25"/>
      <c r="N36" s="158"/>
      <c r="Y36" s="191"/>
    </row>
    <row r="37" spans="1:27" ht="13.2" customHeight="1">
      <c r="B37" s="15"/>
      <c r="C37" s="15">
        <v>2009</v>
      </c>
      <c r="D37" s="15">
        <v>2010</v>
      </c>
      <c r="E37" s="24">
        <v>2011</v>
      </c>
      <c r="F37" s="24">
        <v>2012</v>
      </c>
      <c r="G37" s="24">
        <v>2013</v>
      </c>
      <c r="H37" s="24">
        <v>2014</v>
      </c>
      <c r="I37" s="24">
        <v>2015</v>
      </c>
      <c r="J37" s="24">
        <v>2016</v>
      </c>
      <c r="K37" s="24">
        <v>2017</v>
      </c>
      <c r="L37" s="24">
        <v>2018</v>
      </c>
      <c r="M37" s="24">
        <v>2019</v>
      </c>
      <c r="N37" s="24">
        <v>2020</v>
      </c>
      <c r="O37" s="24">
        <v>2021</v>
      </c>
      <c r="P37" s="24">
        <v>2022</v>
      </c>
      <c r="AA37" s="191"/>
    </row>
    <row r="38" spans="1:27" ht="13.2" customHeight="1">
      <c r="B38" s="5" t="s">
        <v>131</v>
      </c>
      <c r="C38" s="5"/>
      <c r="D38" s="5"/>
      <c r="E38" s="73"/>
      <c r="F38" s="73"/>
      <c r="G38" s="73"/>
      <c r="H38" s="73"/>
      <c r="I38" s="73"/>
      <c r="J38" s="73"/>
      <c r="K38" s="73"/>
      <c r="L38" s="73"/>
      <c r="M38" s="73"/>
      <c r="N38" s="73"/>
      <c r="O38" s="73"/>
      <c r="P38" s="73"/>
      <c r="AA38" s="191"/>
    </row>
    <row r="39" spans="1:27" ht="13.2" customHeight="1">
      <c r="B39" s="169" t="s">
        <v>218</v>
      </c>
      <c r="C39" s="169"/>
      <c r="D39" s="169"/>
      <c r="E39" s="73"/>
      <c r="F39" s="73"/>
      <c r="G39" s="73"/>
      <c r="H39" s="73"/>
      <c r="I39" s="73"/>
      <c r="J39" s="73"/>
      <c r="K39" s="73"/>
      <c r="L39" s="73"/>
      <c r="M39" s="73"/>
      <c r="N39" s="73"/>
      <c r="O39" s="73"/>
      <c r="P39" s="73"/>
      <c r="AA39" s="191"/>
    </row>
    <row r="40" spans="1:27" ht="13.2" customHeight="1">
      <c r="B40" s="5" t="s">
        <v>129</v>
      </c>
      <c r="C40" s="5"/>
      <c r="D40" s="5"/>
      <c r="E40" s="73"/>
      <c r="F40" s="73"/>
      <c r="G40" s="73"/>
      <c r="H40" s="73"/>
      <c r="I40" s="73"/>
      <c r="J40" s="73"/>
      <c r="K40" s="73"/>
      <c r="L40" s="73"/>
      <c r="M40" s="73"/>
      <c r="N40" s="73"/>
      <c r="O40" s="73"/>
      <c r="P40" s="73"/>
      <c r="AA40" s="191"/>
    </row>
    <row r="41" spans="1:27" ht="13.2" customHeight="1">
      <c r="B41" s="5" t="s">
        <v>104</v>
      </c>
      <c r="C41" s="5"/>
      <c r="D41" s="5"/>
      <c r="E41" s="73"/>
      <c r="F41" s="73"/>
      <c r="G41" s="73"/>
      <c r="H41" s="73"/>
      <c r="I41" s="73"/>
      <c r="J41" s="73"/>
      <c r="K41" s="73"/>
      <c r="L41" s="73"/>
      <c r="M41" s="73"/>
      <c r="N41" s="73"/>
      <c r="O41" s="183"/>
      <c r="P41" s="183"/>
      <c r="AA41" s="191"/>
    </row>
    <row r="42" spans="1:27" ht="13.2" customHeight="1">
      <c r="B42" s="169" t="s">
        <v>220</v>
      </c>
      <c r="C42" s="169"/>
      <c r="D42" s="169"/>
      <c r="E42" s="73"/>
      <c r="F42" s="73"/>
      <c r="G42" s="73"/>
      <c r="H42" s="73"/>
      <c r="I42" s="73"/>
      <c r="J42" s="73"/>
      <c r="K42" s="73"/>
      <c r="L42" s="73"/>
      <c r="M42" s="73"/>
      <c r="N42" s="73"/>
      <c r="O42" s="183"/>
      <c r="P42" s="183"/>
      <c r="AA42" s="191"/>
    </row>
    <row r="43" spans="1:27" ht="13.2" customHeight="1">
      <c r="B43" s="74" t="s">
        <v>130</v>
      </c>
      <c r="C43" s="72"/>
      <c r="D43" s="67"/>
      <c r="E43" s="67"/>
      <c r="F43" s="67"/>
      <c r="G43" s="67"/>
      <c r="H43" s="67"/>
      <c r="I43" s="67"/>
      <c r="J43" s="67"/>
      <c r="K43" s="67"/>
      <c r="L43" s="67"/>
      <c r="M43" s="56"/>
      <c r="N43" s="56"/>
      <c r="O43" s="56"/>
      <c r="P43" s="193"/>
      <c r="Y43" s="191"/>
    </row>
    <row r="44" spans="1:27" ht="13.2" customHeight="1">
      <c r="B44" s="72"/>
      <c r="C44" s="72"/>
      <c r="D44" s="67"/>
      <c r="E44" s="67"/>
      <c r="F44" s="67"/>
      <c r="G44" s="67"/>
      <c r="H44" s="67"/>
      <c r="I44" s="67"/>
      <c r="J44" s="67"/>
      <c r="K44" s="67"/>
      <c r="L44" s="67"/>
      <c r="N44" s="2"/>
      <c r="O44" s="142"/>
      <c r="P44" s="142"/>
      <c r="Y44" s="191"/>
    </row>
    <row r="45" spans="1:27" ht="13.2" customHeight="1">
      <c r="B45" s="72" t="s">
        <v>132</v>
      </c>
      <c r="C45" s="74" t="s">
        <v>199</v>
      </c>
      <c r="D45" s="67"/>
      <c r="E45" s="67"/>
      <c r="F45" s="67"/>
      <c r="G45" s="67"/>
      <c r="H45" s="67"/>
      <c r="I45" s="67"/>
      <c r="J45" s="67"/>
      <c r="K45" s="67"/>
      <c r="L45" s="67"/>
      <c r="N45" s="71"/>
      <c r="O45" s="71"/>
      <c r="P45" s="71"/>
      <c r="Y45" s="191"/>
    </row>
    <row r="46" spans="1:27" ht="13.2" customHeight="1">
      <c r="B46" s="72"/>
      <c r="C46" s="74" t="s">
        <v>200</v>
      </c>
      <c r="D46" s="67"/>
      <c r="E46" s="67"/>
      <c r="F46" s="67"/>
      <c r="G46" s="67"/>
      <c r="H46" s="67"/>
      <c r="I46" s="67"/>
      <c r="J46" s="67"/>
      <c r="K46" s="67"/>
      <c r="L46" s="67"/>
      <c r="N46" s="2"/>
    </row>
    <row r="47" spans="1:27" ht="13.2" customHeight="1">
      <c r="B47" s="72"/>
      <c r="C47" s="74" t="s">
        <v>201</v>
      </c>
      <c r="D47" s="67"/>
      <c r="E47" s="67"/>
      <c r="F47" s="67"/>
      <c r="G47" s="67"/>
      <c r="H47" s="97"/>
      <c r="I47" s="97"/>
      <c r="J47" s="97"/>
      <c r="K47" s="97"/>
      <c r="L47" s="97"/>
      <c r="M47" s="98"/>
      <c r="N47" s="2"/>
    </row>
    <row r="48" spans="1:27" ht="13.2" customHeight="1"/>
    <row r="49" spans="1:24" ht="13.2" customHeight="1">
      <c r="A49" s="241"/>
      <c r="B49" s="229"/>
      <c r="C49" s="242"/>
      <c r="D49" s="243"/>
      <c r="E49" s="243"/>
      <c r="F49" s="243"/>
      <c r="G49" s="243"/>
      <c r="H49" s="243"/>
      <c r="I49" s="243"/>
      <c r="J49" s="243"/>
      <c r="K49" s="243"/>
      <c r="L49" s="243"/>
      <c r="M49" s="243"/>
      <c r="N49" s="243"/>
      <c r="O49" s="243"/>
      <c r="P49" s="243"/>
    </row>
    <row r="50" spans="1:24" ht="13.2" customHeight="1">
      <c r="A50" s="225"/>
      <c r="B50" s="242"/>
      <c r="C50" s="242"/>
      <c r="D50" s="242"/>
      <c r="E50" s="242"/>
      <c r="F50" s="242"/>
      <c r="G50" s="242"/>
      <c r="H50" s="242"/>
      <c r="I50" s="242"/>
      <c r="J50" s="242"/>
      <c r="K50" s="242"/>
      <c r="L50" s="242"/>
      <c r="M50" s="242"/>
      <c r="N50" s="242"/>
      <c r="O50" s="242"/>
      <c r="P50" s="242"/>
    </row>
    <row r="51" spans="1:24" ht="13.2" customHeight="1">
      <c r="A51" s="225"/>
      <c r="B51" s="242"/>
      <c r="C51" s="242"/>
      <c r="D51" s="242"/>
      <c r="E51" s="242"/>
      <c r="F51" s="242"/>
      <c r="G51" s="242"/>
      <c r="H51" s="242"/>
      <c r="I51" s="242"/>
      <c r="J51" s="242"/>
      <c r="K51" s="242"/>
      <c r="L51" s="242"/>
      <c r="M51" s="242"/>
      <c r="N51" s="225"/>
      <c r="O51" s="225"/>
      <c r="P51" s="242"/>
    </row>
    <row r="52" spans="1:24" ht="13.2" customHeight="1">
      <c r="A52" s="225"/>
      <c r="B52" s="242"/>
      <c r="C52" s="242"/>
      <c r="D52" s="242"/>
      <c r="E52" s="242"/>
      <c r="F52" s="242"/>
      <c r="G52" s="242"/>
      <c r="H52" s="244"/>
      <c r="I52" s="229"/>
      <c r="J52" s="241"/>
      <c r="K52" s="241"/>
      <c r="L52" s="229"/>
      <c r="M52" s="229"/>
      <c r="N52" s="229"/>
      <c r="O52" s="229"/>
      <c r="P52" s="225"/>
    </row>
    <row r="53" spans="1:24" ht="13.2" customHeight="1">
      <c r="A53" s="225"/>
      <c r="B53" s="225"/>
      <c r="C53" s="225"/>
      <c r="D53" s="225"/>
      <c r="E53" s="225"/>
      <c r="F53" s="225"/>
      <c r="G53" s="225"/>
      <c r="H53" s="244"/>
      <c r="I53" s="241"/>
      <c r="J53" s="241"/>
      <c r="K53" s="241"/>
      <c r="L53" s="241"/>
      <c r="M53" s="241"/>
      <c r="N53" s="241"/>
      <c r="O53" s="241"/>
      <c r="P53" s="225"/>
    </row>
    <row r="54" spans="1:24" s="50" customFormat="1" ht="22.2" customHeight="1">
      <c r="A54" s="52" t="s">
        <v>260</v>
      </c>
      <c r="P54" s="52"/>
      <c r="V54" s="49"/>
      <c r="X54" s="51"/>
    </row>
    <row r="55" spans="1:24" ht="13.2" customHeight="1">
      <c r="B55" s="56"/>
    </row>
    <row r="56" spans="1:24" ht="13.2" customHeight="1"/>
    <row r="57" spans="1:24" ht="13.2" customHeight="1">
      <c r="B57" s="25" t="s">
        <v>94</v>
      </c>
      <c r="C57" s="25"/>
      <c r="D57" s="25"/>
      <c r="E57" s="25"/>
      <c r="P57" s="38" t="s">
        <v>93</v>
      </c>
      <c r="Q57" s="60"/>
    </row>
    <row r="58" spans="1:24" ht="13.2" customHeight="1">
      <c r="B58" s="15"/>
      <c r="C58" s="24">
        <v>2016</v>
      </c>
      <c r="D58" s="24">
        <v>2017</v>
      </c>
      <c r="E58" s="24">
        <v>2018</v>
      </c>
      <c r="F58" s="24">
        <v>2019</v>
      </c>
      <c r="G58" s="24">
        <v>2020</v>
      </c>
      <c r="H58" s="24">
        <v>2021</v>
      </c>
      <c r="I58" s="24">
        <v>2022</v>
      </c>
      <c r="J58" s="24">
        <v>2023</v>
      </c>
      <c r="K58" s="24">
        <v>2024</v>
      </c>
      <c r="L58" s="24">
        <v>2025</v>
      </c>
      <c r="M58" s="112">
        <v>2026</v>
      </c>
      <c r="N58" s="112">
        <v>2027</v>
      </c>
      <c r="O58" s="112">
        <v>2028</v>
      </c>
      <c r="P58" s="117" t="s">
        <v>269</v>
      </c>
      <c r="Q58" s="61"/>
    </row>
    <row r="59" spans="1:24" ht="13.2" customHeight="1">
      <c r="B59" s="5" t="s">
        <v>104</v>
      </c>
      <c r="C59" s="105">
        <f>'5G RAN'!C38+'5GC'!C17</f>
        <v>0</v>
      </c>
      <c r="D59" s="105">
        <f>'5G RAN'!D38+'5GC'!D17</f>
        <v>0</v>
      </c>
      <c r="E59" s="105">
        <f>'5G RAN'!E38+'5GC'!E17</f>
        <v>0</v>
      </c>
      <c r="F59" s="105">
        <f>'5G RAN'!F38+'5GC'!F17</f>
        <v>0</v>
      </c>
      <c r="G59" s="105">
        <f>'5G RAN'!G38+'5GC'!G17</f>
        <v>0</v>
      </c>
      <c r="H59" s="105">
        <f>'5G RAN'!H38+'5GC'!H17</f>
        <v>0</v>
      </c>
      <c r="I59" s="105">
        <f>'5G RAN'!I38+'5GC'!I17</f>
        <v>0</v>
      </c>
      <c r="J59" s="105">
        <f>'5G RAN'!J38+'5GC'!J17</f>
        <v>0</v>
      </c>
      <c r="K59" s="105">
        <f>'5G RAN'!K38+'5GC'!K17</f>
        <v>0</v>
      </c>
      <c r="L59" s="110">
        <f>'5G RAN'!L38+'5GC'!L17</f>
        <v>0</v>
      </c>
      <c r="M59" s="110">
        <f>'5G RAN'!M38+'5GC'!M17</f>
        <v>0</v>
      </c>
      <c r="N59" s="110">
        <f>'5G RAN'!N38+'5GC'!N17</f>
        <v>0</v>
      </c>
      <c r="O59" s="110">
        <f>'5G RAN'!O38+'5GC'!O17</f>
        <v>0</v>
      </c>
      <c r="P59" s="39" t="e">
        <f>(O59/I59)^(1/6)-1</f>
        <v>#DIV/0!</v>
      </c>
      <c r="Q59" s="62"/>
    </row>
    <row r="60" spans="1:24" ht="13.2" customHeight="1">
      <c r="B60" s="5" t="s">
        <v>105</v>
      </c>
      <c r="C60" s="105">
        <f>'4G RAN'!C30+EPC!C17</f>
        <v>0</v>
      </c>
      <c r="D60" s="105">
        <f>'4G RAN'!D30+EPC!D17</f>
        <v>0</v>
      </c>
      <c r="E60" s="105">
        <f>'4G RAN'!E30+EPC!E17</f>
        <v>0</v>
      </c>
      <c r="F60" s="105">
        <f>'4G RAN'!F30+EPC!F17</f>
        <v>0</v>
      </c>
      <c r="G60" s="105">
        <f>'4G RAN'!G30+EPC!G17</f>
        <v>0</v>
      </c>
      <c r="H60" s="105">
        <f>'4G RAN'!H30+EPC!H17</f>
        <v>0</v>
      </c>
      <c r="I60" s="105">
        <f>'4G RAN'!I30+EPC!I17</f>
        <v>0</v>
      </c>
      <c r="J60" s="105">
        <f>'4G RAN'!J30+EPC!J17</f>
        <v>0</v>
      </c>
      <c r="K60" s="105">
        <f>'4G RAN'!K30+EPC!K17</f>
        <v>0</v>
      </c>
      <c r="L60" s="110">
        <f>'4G RAN'!L30+EPC!L17</f>
        <v>0</v>
      </c>
      <c r="M60" s="110">
        <f>'4G RAN'!M30+EPC!M17</f>
        <v>0</v>
      </c>
      <c r="N60" s="110">
        <f>'4G RAN'!N30+EPC!N17</f>
        <v>0</v>
      </c>
      <c r="O60" s="110">
        <f>'4G RAN'!O30+EPC!O17</f>
        <v>0</v>
      </c>
      <c r="P60" s="43" t="e">
        <f>(O60/I60)^(1/6)-1</f>
        <v>#DIV/0!</v>
      </c>
      <c r="Q60" s="62"/>
    </row>
    <row r="61" spans="1:24" ht="13.2" customHeight="1">
      <c r="B61" s="5" t="s">
        <v>37</v>
      </c>
      <c r="C61" s="105">
        <f>'2G 3G'!C30</f>
        <v>0</v>
      </c>
      <c r="D61" s="105">
        <f>'2G 3G'!D30</f>
        <v>0</v>
      </c>
      <c r="E61" s="105">
        <f>'2G 3G'!E30</f>
        <v>0</v>
      </c>
      <c r="F61" s="105">
        <f>'2G 3G'!F30</f>
        <v>0</v>
      </c>
      <c r="G61" s="105">
        <f>'2G 3G'!G30</f>
        <v>0</v>
      </c>
      <c r="H61" s="105">
        <f>'2G 3G'!H30</f>
        <v>0</v>
      </c>
      <c r="I61" s="105">
        <f>'2G 3G'!I30</f>
        <v>0</v>
      </c>
      <c r="J61" s="105">
        <f>'2G 3G'!J30</f>
        <v>0</v>
      </c>
      <c r="K61" s="105">
        <f>'2G 3G'!K30</f>
        <v>0</v>
      </c>
      <c r="L61" s="110">
        <f>'2G 3G'!L30</f>
        <v>0</v>
      </c>
      <c r="M61" s="110">
        <f>'2G 3G'!M30</f>
        <v>0</v>
      </c>
      <c r="N61" s="110">
        <f>'2G 3G'!N30</f>
        <v>0</v>
      </c>
      <c r="O61" s="110">
        <f>'2G 3G'!O30</f>
        <v>0</v>
      </c>
      <c r="P61" s="43" t="e">
        <f>(O61/I61)^(1/6)-1</f>
        <v>#DIV/0!</v>
      </c>
      <c r="Q61" s="62"/>
    </row>
    <row r="62" spans="1:24" ht="13.2" customHeight="1">
      <c r="B62" s="5" t="s">
        <v>69</v>
      </c>
      <c r="C62" s="105">
        <f>SUM(C59:C61)</f>
        <v>0</v>
      </c>
      <c r="D62" s="105">
        <f t="shared" ref="D62:O62" si="5">SUM(D59:D61)</f>
        <v>0</v>
      </c>
      <c r="E62" s="105">
        <f t="shared" si="5"/>
        <v>0</v>
      </c>
      <c r="F62" s="105">
        <f t="shared" si="5"/>
        <v>0</v>
      </c>
      <c r="G62" s="105">
        <f t="shared" si="5"/>
        <v>0</v>
      </c>
      <c r="H62" s="105">
        <f t="shared" si="5"/>
        <v>0</v>
      </c>
      <c r="I62" s="105">
        <f t="shared" si="5"/>
        <v>0</v>
      </c>
      <c r="J62" s="105">
        <f t="shared" si="5"/>
        <v>0</v>
      </c>
      <c r="K62" s="105">
        <f t="shared" si="5"/>
        <v>0</v>
      </c>
      <c r="L62" s="105">
        <f t="shared" si="5"/>
        <v>0</v>
      </c>
      <c r="M62" s="105">
        <f>SUM(M59:M61)</f>
        <v>0</v>
      </c>
      <c r="N62" s="105">
        <f t="shared" si="5"/>
        <v>0</v>
      </c>
      <c r="O62" s="105">
        <f t="shared" si="5"/>
        <v>0</v>
      </c>
      <c r="P62" s="43" t="e">
        <f>(O62/I62)^(1/6)-1</f>
        <v>#DIV/0!</v>
      </c>
      <c r="Q62" s="62"/>
    </row>
    <row r="63" spans="1:24" ht="13.2" customHeight="1">
      <c r="B63" s="37" t="s">
        <v>90</v>
      </c>
      <c r="C63" s="37"/>
      <c r="D63" s="108" t="e">
        <f>(D62-C62)/C62</f>
        <v>#DIV/0!</v>
      </c>
      <c r="E63" s="108" t="e">
        <f>(E62-D62)/D62</f>
        <v>#DIV/0!</v>
      </c>
      <c r="F63" s="108" t="e">
        <f>(F62-E62)/E62</f>
        <v>#DIV/0!</v>
      </c>
      <c r="G63" s="108" t="e">
        <f t="shared" ref="G63:O63" si="6">(G62-F62)/F62</f>
        <v>#DIV/0!</v>
      </c>
      <c r="H63" s="108" t="e">
        <f>(H62-G62)/G62</f>
        <v>#DIV/0!</v>
      </c>
      <c r="I63" s="108" t="e">
        <f t="shared" si="6"/>
        <v>#DIV/0!</v>
      </c>
      <c r="J63" s="108" t="e">
        <f t="shared" si="6"/>
        <v>#DIV/0!</v>
      </c>
      <c r="K63" s="111" t="e">
        <f t="shared" si="6"/>
        <v>#DIV/0!</v>
      </c>
      <c r="L63" s="111" t="e">
        <f t="shared" si="6"/>
        <v>#DIV/0!</v>
      </c>
      <c r="M63" s="111" t="e">
        <f t="shared" si="6"/>
        <v>#DIV/0!</v>
      </c>
      <c r="N63" s="111" t="e">
        <f t="shared" si="6"/>
        <v>#DIV/0!</v>
      </c>
      <c r="O63" s="111" t="e">
        <f t="shared" si="6"/>
        <v>#DIV/0!</v>
      </c>
      <c r="P63" s="44"/>
      <c r="Q63" s="2"/>
    </row>
    <row r="64" spans="1:24" ht="13.2" customHeight="1">
      <c r="B64" s="72"/>
      <c r="C64" s="72"/>
      <c r="D64" s="67"/>
      <c r="E64" s="67"/>
      <c r="F64" s="77"/>
      <c r="G64" s="78"/>
      <c r="H64" s="67"/>
      <c r="I64" s="67"/>
      <c r="J64" s="206"/>
      <c r="K64" s="67"/>
      <c r="L64" s="67"/>
      <c r="N64" s="2"/>
    </row>
    <row r="65" spans="1:24" ht="13.2" customHeight="1">
      <c r="B65" s="72"/>
      <c r="C65" s="72"/>
      <c r="D65" s="67"/>
      <c r="E65" s="67"/>
      <c r="F65" s="77"/>
      <c r="G65" s="79"/>
      <c r="H65" s="204"/>
      <c r="I65" s="199"/>
      <c r="J65" s="203"/>
      <c r="K65" s="67"/>
      <c r="L65" s="67"/>
      <c r="N65" s="2"/>
    </row>
    <row r="66" spans="1:24" ht="13.2" customHeight="1">
      <c r="B66" s="72"/>
      <c r="C66" s="72"/>
      <c r="D66" s="67"/>
      <c r="E66" s="67"/>
      <c r="F66" s="77"/>
      <c r="G66" s="79"/>
      <c r="H66" s="205"/>
      <c r="I66" s="137"/>
      <c r="J66" s="203"/>
      <c r="K66" s="67"/>
      <c r="L66" s="67"/>
      <c r="N66" s="2"/>
    </row>
    <row r="67" spans="1:24" ht="13.2" customHeight="1">
      <c r="B67" s="72"/>
      <c r="C67" s="72"/>
      <c r="D67" s="67"/>
      <c r="E67" s="67"/>
      <c r="F67" s="77"/>
      <c r="G67" s="79"/>
      <c r="H67" s="205"/>
      <c r="I67" s="200"/>
      <c r="J67" s="203"/>
      <c r="K67" s="67"/>
      <c r="L67" s="67"/>
      <c r="N67" s="2"/>
    </row>
    <row r="68" spans="1:24" ht="13.2" customHeight="1">
      <c r="B68" s="72"/>
      <c r="C68" s="72"/>
      <c r="D68" s="67"/>
      <c r="E68" s="67"/>
      <c r="F68" s="77"/>
      <c r="G68" s="79"/>
      <c r="H68" s="201"/>
      <c r="I68" s="202"/>
      <c r="J68" s="203"/>
      <c r="K68" s="67"/>
      <c r="L68" s="67"/>
      <c r="N68" s="2"/>
    </row>
    <row r="69" spans="1:24" ht="13.2" customHeight="1">
      <c r="B69" s="72"/>
      <c r="C69" s="72"/>
      <c r="D69" s="67"/>
      <c r="E69" s="67"/>
      <c r="F69" s="67"/>
      <c r="G69" s="67"/>
      <c r="H69" s="67"/>
      <c r="I69" s="203"/>
      <c r="J69" s="67"/>
      <c r="K69" s="67"/>
      <c r="L69" s="67"/>
      <c r="N69" s="2"/>
    </row>
    <row r="70" spans="1:24" ht="13.2" customHeight="1">
      <c r="C70" s="72"/>
      <c r="D70" s="67"/>
      <c r="E70" s="67"/>
      <c r="G70" s="72"/>
      <c r="H70" s="149"/>
      <c r="I70" s="149"/>
      <c r="J70" s="149"/>
      <c r="K70" s="149"/>
      <c r="L70" s="149"/>
      <c r="M70" s="149"/>
      <c r="N70" s="2"/>
    </row>
    <row r="71" spans="1:24" ht="13.2" customHeight="1">
      <c r="B71" s="21"/>
      <c r="C71" s="21"/>
      <c r="D71" s="21"/>
      <c r="E71" s="21"/>
      <c r="F71" s="45"/>
    </row>
    <row r="72" spans="1:24" ht="13.2" customHeight="1">
      <c r="B72" s="21"/>
      <c r="C72" s="21"/>
      <c r="D72" s="21"/>
      <c r="E72" s="21"/>
      <c r="F72" s="45"/>
    </row>
    <row r="73" spans="1:24" ht="13.2" customHeight="1">
      <c r="B73" s="21"/>
      <c r="C73" s="21"/>
      <c r="D73" s="21"/>
      <c r="E73" s="21"/>
      <c r="F73" s="45"/>
    </row>
    <row r="74" spans="1:24" ht="13.2" customHeight="1"/>
    <row r="75" spans="1:24" s="50" customFormat="1" ht="22.2" customHeight="1">
      <c r="A75" s="52" t="s">
        <v>262</v>
      </c>
      <c r="P75" s="52"/>
      <c r="V75" s="49"/>
      <c r="X75" s="51"/>
    </row>
    <row r="76" spans="1:24" ht="13.2" customHeight="1">
      <c r="B76" s="56"/>
    </row>
    <row r="77" spans="1:24" ht="13.2" customHeight="1"/>
    <row r="78" spans="1:24" ht="13.2" customHeight="1">
      <c r="B78" s="25" t="s">
        <v>94</v>
      </c>
      <c r="C78" s="25"/>
      <c r="D78" s="25"/>
      <c r="E78" s="25"/>
      <c r="P78" s="38" t="s">
        <v>93</v>
      </c>
    </row>
    <row r="79" spans="1:24" ht="13.2" customHeight="1">
      <c r="B79" s="15"/>
      <c r="C79" s="24">
        <v>2016</v>
      </c>
      <c r="D79" s="24">
        <v>2017</v>
      </c>
      <c r="E79" s="24">
        <v>2018</v>
      </c>
      <c r="F79" s="24">
        <v>2019</v>
      </c>
      <c r="G79" s="24">
        <v>2020</v>
      </c>
      <c r="H79" s="24">
        <v>2021</v>
      </c>
      <c r="I79" s="24">
        <v>2022</v>
      </c>
      <c r="J79" s="24">
        <v>2023</v>
      </c>
      <c r="K79" s="24">
        <v>2024</v>
      </c>
      <c r="L79" s="24">
        <v>2025</v>
      </c>
      <c r="M79" s="112">
        <v>2026</v>
      </c>
      <c r="N79" s="112">
        <v>2027</v>
      </c>
      <c r="O79" s="112">
        <v>2028</v>
      </c>
      <c r="P79" s="117" t="s">
        <v>269</v>
      </c>
    </row>
    <row r="80" spans="1:24" ht="13.2" customHeight="1">
      <c r="B80" s="5" t="s">
        <v>53</v>
      </c>
      <c r="C80" s="105">
        <f>'5G RAN'!C38</f>
        <v>0</v>
      </c>
      <c r="D80" s="105">
        <f>'5G RAN'!D38</f>
        <v>0</v>
      </c>
      <c r="E80" s="105">
        <f>'5G RAN'!E38</f>
        <v>0</v>
      </c>
      <c r="F80" s="105">
        <f>'5G RAN'!F38</f>
        <v>0</v>
      </c>
      <c r="G80" s="105">
        <f>'5G RAN'!G38</f>
        <v>0</v>
      </c>
      <c r="H80" s="105">
        <f>'5G RAN'!H38</f>
        <v>0</v>
      </c>
      <c r="I80" s="105">
        <f>'5G RAN'!I38</f>
        <v>0</v>
      </c>
      <c r="J80" s="105">
        <f>'5G RAN'!J38</f>
        <v>0</v>
      </c>
      <c r="K80" s="105">
        <f>'5G RAN'!K38</f>
        <v>0</v>
      </c>
      <c r="L80" s="105">
        <f>'5G RAN'!L38</f>
        <v>0</v>
      </c>
      <c r="M80" s="105">
        <f>'5G RAN'!M38</f>
        <v>0</v>
      </c>
      <c r="N80" s="105">
        <f>'5G RAN'!N38</f>
        <v>0</v>
      </c>
      <c r="O80" s="105">
        <f>'5G RAN'!O38</f>
        <v>0</v>
      </c>
      <c r="P80" s="39" t="e">
        <f>(O80/I80)^(1/6)-1</f>
        <v>#DIV/0!</v>
      </c>
    </row>
    <row r="81" spans="1:24" ht="13.2" customHeight="1">
      <c r="B81" s="5" t="s">
        <v>50</v>
      </c>
      <c r="C81" s="105">
        <f>'4G RAN'!C30</f>
        <v>0</v>
      </c>
      <c r="D81" s="105">
        <f>'4G RAN'!D30</f>
        <v>0</v>
      </c>
      <c r="E81" s="105">
        <f>'4G RAN'!E30</f>
        <v>0</v>
      </c>
      <c r="F81" s="105">
        <f>'4G RAN'!F30</f>
        <v>0</v>
      </c>
      <c r="G81" s="105">
        <f>'4G RAN'!G30</f>
        <v>0</v>
      </c>
      <c r="H81" s="105">
        <f>'4G RAN'!H30</f>
        <v>0</v>
      </c>
      <c r="I81" s="105">
        <f>'4G RAN'!I30</f>
        <v>0</v>
      </c>
      <c r="J81" s="105">
        <f>'4G RAN'!J30</f>
        <v>0</v>
      </c>
      <c r="K81" s="105">
        <f>'4G RAN'!K30</f>
        <v>0</v>
      </c>
      <c r="L81" s="105">
        <f>'4G RAN'!L30</f>
        <v>0</v>
      </c>
      <c r="M81" s="105">
        <f>'4G RAN'!M30</f>
        <v>0</v>
      </c>
      <c r="N81" s="105">
        <f>'4G RAN'!N30</f>
        <v>0</v>
      </c>
      <c r="O81" s="105">
        <f>'4G RAN'!O30</f>
        <v>0</v>
      </c>
      <c r="P81" s="43" t="e">
        <f>(O81/I81)^(1/6)-1</f>
        <v>#DIV/0!</v>
      </c>
    </row>
    <row r="82" spans="1:24" ht="13.2" customHeight="1">
      <c r="B82" s="5" t="s">
        <v>136</v>
      </c>
      <c r="C82" s="105">
        <f>'2G 3G'!C30</f>
        <v>0</v>
      </c>
      <c r="D82" s="105">
        <f>'2G 3G'!D30</f>
        <v>0</v>
      </c>
      <c r="E82" s="105">
        <f>'2G 3G'!E30</f>
        <v>0</v>
      </c>
      <c r="F82" s="105">
        <f>'2G 3G'!F30</f>
        <v>0</v>
      </c>
      <c r="G82" s="105">
        <f>'2G 3G'!G30</f>
        <v>0</v>
      </c>
      <c r="H82" s="105">
        <f>'2G 3G'!H30</f>
        <v>0</v>
      </c>
      <c r="I82" s="105">
        <f>'2G 3G'!I30</f>
        <v>0</v>
      </c>
      <c r="J82" s="105">
        <f>'2G 3G'!J30</f>
        <v>0</v>
      </c>
      <c r="K82" s="105">
        <f>'2G 3G'!K30</f>
        <v>0</v>
      </c>
      <c r="L82" s="105">
        <f>'2G 3G'!L30</f>
        <v>0</v>
      </c>
      <c r="M82" s="105">
        <f>'2G 3G'!M30</f>
        <v>0</v>
      </c>
      <c r="N82" s="105">
        <f>'2G 3G'!N30</f>
        <v>0</v>
      </c>
      <c r="O82" s="105">
        <f>'2G 3G'!O30</f>
        <v>0</v>
      </c>
      <c r="P82" s="43" t="e">
        <f>(O82/I82)^(1/6)-1</f>
        <v>#DIV/0!</v>
      </c>
    </row>
    <row r="83" spans="1:24" ht="13.2" customHeight="1">
      <c r="B83" s="5" t="s">
        <v>69</v>
      </c>
      <c r="C83" s="105">
        <f>SUM(C80:C82)</f>
        <v>0</v>
      </c>
      <c r="D83" s="105">
        <f t="shared" ref="D83:N83" si="7">SUM(D80:D82)</f>
        <v>0</v>
      </c>
      <c r="E83" s="105">
        <f t="shared" si="7"/>
        <v>0</v>
      </c>
      <c r="F83" s="105">
        <f t="shared" si="7"/>
        <v>0</v>
      </c>
      <c r="G83" s="105">
        <f t="shared" si="7"/>
        <v>0</v>
      </c>
      <c r="H83" s="105">
        <f t="shared" si="7"/>
        <v>0</v>
      </c>
      <c r="I83" s="105">
        <f t="shared" si="7"/>
        <v>0</v>
      </c>
      <c r="J83" s="105">
        <f t="shared" si="7"/>
        <v>0</v>
      </c>
      <c r="K83" s="105">
        <f t="shared" si="7"/>
        <v>0</v>
      </c>
      <c r="L83" s="105">
        <f t="shared" si="7"/>
        <v>0</v>
      </c>
      <c r="M83" s="105">
        <f t="shared" si="7"/>
        <v>0</v>
      </c>
      <c r="N83" s="105">
        <f t="shared" si="7"/>
        <v>0</v>
      </c>
      <c r="O83" s="105">
        <f t="shared" ref="O83" si="8">SUM(O80:O82)</f>
        <v>0</v>
      </c>
      <c r="P83" s="43" t="e">
        <f>(O83/I83)^(1/6)-1</f>
        <v>#DIV/0!</v>
      </c>
    </row>
    <row r="84" spans="1:24" ht="13.2" customHeight="1">
      <c r="B84" s="37" t="s">
        <v>90</v>
      </c>
      <c r="C84" s="37"/>
      <c r="D84" s="31" t="e">
        <f>(D83-C83)/C83</f>
        <v>#DIV/0!</v>
      </c>
      <c r="E84" s="31" t="e">
        <f>(E83-D83)/D83</f>
        <v>#DIV/0!</v>
      </c>
      <c r="F84" s="31" t="e">
        <f>(F83-E83)/E83</f>
        <v>#DIV/0!</v>
      </c>
      <c r="G84" s="31" t="e">
        <f t="shared" ref="G84" si="9">(G83-F83)/F83</f>
        <v>#DIV/0!</v>
      </c>
      <c r="H84" s="31" t="e">
        <f>(H83-G83)/G83</f>
        <v>#DIV/0!</v>
      </c>
      <c r="I84" s="31" t="e">
        <f t="shared" ref="I84" si="10">(I83-H83)/H83</f>
        <v>#DIV/0!</v>
      </c>
      <c r="J84" s="31" t="e">
        <f t="shared" ref="J84" si="11">(J83-I83)/I83</f>
        <v>#DIV/0!</v>
      </c>
      <c r="K84" s="41" t="e">
        <f t="shared" ref="K84" si="12">(K83-J83)/J83</f>
        <v>#DIV/0!</v>
      </c>
      <c r="L84" s="41" t="e">
        <f t="shared" ref="L84:O84" si="13">(L83-K83)/K83</f>
        <v>#DIV/0!</v>
      </c>
      <c r="M84" s="41" t="e">
        <f t="shared" si="13"/>
        <v>#DIV/0!</v>
      </c>
      <c r="N84" s="41" t="e">
        <f t="shared" si="13"/>
        <v>#DIV/0!</v>
      </c>
      <c r="O84" s="41" t="e">
        <f t="shared" si="13"/>
        <v>#DIV/0!</v>
      </c>
      <c r="P84" s="44"/>
    </row>
    <row r="85" spans="1:24" ht="13.2" customHeight="1">
      <c r="B85" s="72"/>
      <c r="C85" s="72"/>
      <c r="D85" s="67"/>
      <c r="E85" s="67"/>
      <c r="F85" s="77"/>
      <c r="G85" s="78"/>
      <c r="H85" s="184"/>
      <c r="I85" s="67"/>
      <c r="J85" s="67"/>
      <c r="K85" s="67"/>
      <c r="L85" s="67"/>
      <c r="M85" s="142"/>
      <c r="N85" s="2"/>
    </row>
    <row r="86" spans="1:24" ht="13.2" customHeight="1">
      <c r="B86" s="72"/>
      <c r="C86" s="72"/>
      <c r="D86" s="67"/>
      <c r="E86" s="67"/>
      <c r="F86" s="77"/>
      <c r="G86" s="79"/>
      <c r="H86" s="67"/>
      <c r="I86" s="184"/>
      <c r="J86" s="184"/>
      <c r="K86" s="184"/>
      <c r="L86" s="184"/>
      <c r="M86" s="142"/>
      <c r="N86" s="2"/>
    </row>
    <row r="87" spans="1:24" ht="13.2" customHeight="1">
      <c r="B87" s="72"/>
      <c r="C87" s="72"/>
      <c r="D87" s="67"/>
      <c r="E87" s="67"/>
      <c r="F87" s="77"/>
      <c r="G87" s="185"/>
      <c r="H87" s="186"/>
      <c r="I87" s="184"/>
      <c r="J87" s="184"/>
      <c r="K87" s="184"/>
      <c r="L87" s="184"/>
      <c r="M87" s="142"/>
      <c r="N87" s="2"/>
    </row>
    <row r="88" spans="1:24" ht="13.2" customHeight="1">
      <c r="B88" s="72"/>
      <c r="C88" s="72"/>
      <c r="D88" s="67"/>
      <c r="E88" s="67"/>
      <c r="F88" s="77"/>
      <c r="G88" s="79"/>
      <c r="H88" s="67"/>
      <c r="I88" s="184"/>
      <c r="J88" s="184"/>
      <c r="K88" s="184"/>
      <c r="L88" s="184"/>
      <c r="M88" s="142"/>
      <c r="N88" s="2"/>
    </row>
    <row r="89" spans="1:24" ht="13.2" customHeight="1">
      <c r="B89" s="72"/>
      <c r="C89" s="72"/>
      <c r="D89" s="67"/>
      <c r="E89" s="67"/>
      <c r="F89" s="77"/>
      <c r="G89" s="79"/>
      <c r="H89" s="67"/>
      <c r="I89" s="184"/>
      <c r="J89" s="184"/>
      <c r="K89" s="184"/>
      <c r="L89" s="184"/>
      <c r="M89" s="142"/>
      <c r="N89" s="2"/>
    </row>
    <row r="90" spans="1:24" ht="13.2" customHeight="1">
      <c r="B90" s="72"/>
      <c r="C90" s="72"/>
      <c r="D90" s="67"/>
      <c r="E90" s="67"/>
      <c r="F90" s="67"/>
      <c r="G90" s="67"/>
      <c r="H90" s="67"/>
      <c r="I90" s="184"/>
      <c r="J90" s="184"/>
      <c r="K90" s="184"/>
      <c r="L90" s="184"/>
      <c r="M90" s="142"/>
      <c r="N90" s="2"/>
    </row>
    <row r="91" spans="1:24" ht="13.2" customHeight="1">
      <c r="B91" s="72"/>
      <c r="C91" s="72"/>
      <c r="D91" s="67"/>
      <c r="E91" s="67"/>
      <c r="F91" s="67"/>
      <c r="G91" s="67"/>
      <c r="H91" s="67"/>
      <c r="I91" s="184"/>
      <c r="J91" s="184"/>
      <c r="K91" s="184"/>
      <c r="L91" s="184"/>
      <c r="M91" s="142"/>
      <c r="N91" s="2"/>
    </row>
    <row r="92" spans="1:24" ht="13.2" customHeight="1">
      <c r="B92" s="21"/>
      <c r="C92" s="21"/>
      <c r="D92" s="21"/>
      <c r="E92" s="21"/>
      <c r="F92" s="45"/>
      <c r="I92" s="196"/>
      <c r="J92" s="196"/>
      <c r="K92" s="196"/>
      <c r="L92" s="196"/>
      <c r="M92" s="142"/>
    </row>
    <row r="93" spans="1:24" ht="13.2" customHeight="1">
      <c r="B93" s="21"/>
      <c r="C93" s="21"/>
      <c r="D93" s="21"/>
      <c r="E93" s="21"/>
      <c r="F93" s="45"/>
      <c r="I93" s="58"/>
      <c r="J93" s="58"/>
      <c r="K93" s="58"/>
      <c r="L93" s="58"/>
    </row>
    <row r="94" spans="1:24" ht="13.2" customHeight="1">
      <c r="B94" s="21"/>
      <c r="C94" s="21"/>
      <c r="D94" s="21"/>
      <c r="E94" s="21"/>
      <c r="F94" s="45"/>
    </row>
    <row r="95" spans="1:24" ht="13.2" customHeight="1"/>
    <row r="96" spans="1:24" s="50" customFormat="1" ht="22.2" customHeight="1">
      <c r="A96" s="52" t="s">
        <v>263</v>
      </c>
      <c r="P96" s="52"/>
      <c r="V96" s="49"/>
      <c r="X96" s="51"/>
    </row>
    <row r="97" spans="2:16" ht="13.2" customHeight="1">
      <c r="B97" s="56"/>
    </row>
    <row r="98" spans="2:16" ht="13.2" customHeight="1"/>
    <row r="99" spans="2:16" ht="13.2" customHeight="1">
      <c r="B99" s="25" t="s">
        <v>94</v>
      </c>
      <c r="C99" s="25"/>
      <c r="D99" s="25"/>
      <c r="E99" s="25"/>
      <c r="P99" s="38" t="s">
        <v>93</v>
      </c>
    </row>
    <row r="100" spans="2:16" ht="13.2" customHeight="1">
      <c r="B100" s="15"/>
      <c r="C100" s="24">
        <v>2016</v>
      </c>
      <c r="D100" s="24">
        <v>2017</v>
      </c>
      <c r="E100" s="24">
        <v>2018</v>
      </c>
      <c r="F100" s="24">
        <v>2019</v>
      </c>
      <c r="G100" s="24">
        <v>2020</v>
      </c>
      <c r="H100" s="24">
        <v>2021</v>
      </c>
      <c r="I100" s="24">
        <v>2022</v>
      </c>
      <c r="J100" s="24">
        <v>2023</v>
      </c>
      <c r="K100" s="24">
        <v>2024</v>
      </c>
      <c r="L100" s="24">
        <v>2025</v>
      </c>
      <c r="M100" s="112">
        <v>2026</v>
      </c>
      <c r="N100" s="112">
        <v>2027</v>
      </c>
      <c r="O100" s="112">
        <v>2028</v>
      </c>
      <c r="P100" s="117" t="s">
        <v>269</v>
      </c>
    </row>
    <row r="101" spans="2:16" ht="13.2" customHeight="1">
      <c r="B101" s="5" t="s">
        <v>227</v>
      </c>
      <c r="C101" s="105">
        <f>'5GC'!C17</f>
        <v>0</v>
      </c>
      <c r="D101" s="105">
        <f>'5GC'!D17</f>
        <v>0</v>
      </c>
      <c r="E101" s="105">
        <f>'5GC'!E17</f>
        <v>0</v>
      </c>
      <c r="F101" s="105">
        <f>'5GC'!F17</f>
        <v>0</v>
      </c>
      <c r="G101" s="105">
        <f>'5GC'!G17</f>
        <v>0</v>
      </c>
      <c r="H101" s="105">
        <f>'5GC'!H17</f>
        <v>0</v>
      </c>
      <c r="I101" s="105">
        <f>'5GC'!I17</f>
        <v>0</v>
      </c>
      <c r="J101" s="105">
        <f>'5GC'!J17</f>
        <v>0</v>
      </c>
      <c r="K101" s="105">
        <f>'5GC'!K17</f>
        <v>0</v>
      </c>
      <c r="L101" s="105">
        <f>'5GC'!L17</f>
        <v>0</v>
      </c>
      <c r="M101" s="105">
        <f>'5GC'!M17</f>
        <v>0</v>
      </c>
      <c r="N101" s="105">
        <f>'5GC'!N17</f>
        <v>0</v>
      </c>
      <c r="O101" s="105">
        <f>'5GC'!O17</f>
        <v>0</v>
      </c>
      <c r="P101" s="39" t="e">
        <f>(O101/I101)^(1/6)-1</f>
        <v>#DIV/0!</v>
      </c>
    </row>
    <row r="102" spans="2:16" ht="13.2" customHeight="1">
      <c r="B102" s="5" t="s">
        <v>226</v>
      </c>
      <c r="C102" s="105">
        <f>EPC!C17</f>
        <v>0</v>
      </c>
      <c r="D102" s="105">
        <f>EPC!D17</f>
        <v>0</v>
      </c>
      <c r="E102" s="105">
        <f>EPC!E17</f>
        <v>0</v>
      </c>
      <c r="F102" s="105">
        <f>EPC!F17</f>
        <v>0</v>
      </c>
      <c r="G102" s="105">
        <f>EPC!G17</f>
        <v>0</v>
      </c>
      <c r="H102" s="105">
        <f>EPC!H17</f>
        <v>0</v>
      </c>
      <c r="I102" s="105">
        <f>EPC!I17</f>
        <v>0</v>
      </c>
      <c r="J102" s="105">
        <f>EPC!J17</f>
        <v>0</v>
      </c>
      <c r="K102" s="105">
        <f>EPC!K17</f>
        <v>0</v>
      </c>
      <c r="L102" s="105">
        <f>EPC!L17</f>
        <v>0</v>
      </c>
      <c r="M102" s="105">
        <f>EPC!M17</f>
        <v>0</v>
      </c>
      <c r="N102" s="105">
        <f>EPC!N17</f>
        <v>0</v>
      </c>
      <c r="O102" s="105">
        <f>EPC!O17</f>
        <v>0</v>
      </c>
      <c r="P102" s="43" t="e">
        <f>(O102/I102)^(1/6)-1</f>
        <v>#DIV/0!</v>
      </c>
    </row>
    <row r="103" spans="2:16" ht="13.2" customHeight="1">
      <c r="B103" s="5" t="s">
        <v>69</v>
      </c>
      <c r="C103" s="105">
        <f>SUM(C101:C102)</f>
        <v>0</v>
      </c>
      <c r="D103" s="105">
        <f t="shared" ref="D103:N103" si="14">SUM(D101:D102)</f>
        <v>0</v>
      </c>
      <c r="E103" s="105">
        <f t="shared" si="14"/>
        <v>0</v>
      </c>
      <c r="F103" s="105">
        <f t="shared" si="14"/>
        <v>0</v>
      </c>
      <c r="G103" s="105">
        <f t="shared" si="14"/>
        <v>0</v>
      </c>
      <c r="H103" s="105">
        <f t="shared" si="14"/>
        <v>0</v>
      </c>
      <c r="I103" s="105">
        <f t="shared" si="14"/>
        <v>0</v>
      </c>
      <c r="J103" s="105">
        <f t="shared" si="14"/>
        <v>0</v>
      </c>
      <c r="K103" s="105">
        <f t="shared" si="14"/>
        <v>0</v>
      </c>
      <c r="L103" s="105">
        <f t="shared" si="14"/>
        <v>0</v>
      </c>
      <c r="M103" s="105">
        <f>SUM(M101:M102)</f>
        <v>0</v>
      </c>
      <c r="N103" s="105">
        <f t="shared" si="14"/>
        <v>0</v>
      </c>
      <c r="O103" s="105">
        <f t="shared" ref="O103" si="15">SUM(O101:O102)</f>
        <v>0</v>
      </c>
      <c r="P103" s="43" t="e">
        <f t="shared" ref="P103" si="16">(O103/I103)^(1/6)-1</f>
        <v>#DIV/0!</v>
      </c>
    </row>
    <row r="104" spans="2:16" ht="13.2" customHeight="1">
      <c r="B104" s="37" t="s">
        <v>90</v>
      </c>
      <c r="C104" s="37"/>
      <c r="D104" s="31" t="e">
        <f>(D103-C103)/C103</f>
        <v>#DIV/0!</v>
      </c>
      <c r="E104" s="31" t="e">
        <f>(E103-D103)/D103</f>
        <v>#DIV/0!</v>
      </c>
      <c r="F104" s="31" t="e">
        <f>(F103-E103)/E103</f>
        <v>#DIV/0!</v>
      </c>
      <c r="G104" s="31" t="e">
        <f t="shared" ref="G104" si="17">(G103-F103)/F103</f>
        <v>#DIV/0!</v>
      </c>
      <c r="H104" s="31" t="e">
        <f>(H103-G103)/G103</f>
        <v>#DIV/0!</v>
      </c>
      <c r="I104" s="31" t="e">
        <f t="shared" ref="I104" si="18">(I103-H103)/H103</f>
        <v>#DIV/0!</v>
      </c>
      <c r="J104" s="31" t="e">
        <f t="shared" ref="J104" si="19">(J103-I103)/I103</f>
        <v>#DIV/0!</v>
      </c>
      <c r="K104" s="41" t="e">
        <f t="shared" ref="K104" si="20">(K103-J103)/J103</f>
        <v>#DIV/0!</v>
      </c>
      <c r="L104" s="41" t="e">
        <f t="shared" ref="L104" si="21">(L103-K103)/K103</f>
        <v>#DIV/0!</v>
      </c>
      <c r="M104" s="41" t="e">
        <f t="shared" ref="M104:O104" si="22">(M103-L103)/L103</f>
        <v>#DIV/0!</v>
      </c>
      <c r="N104" s="41" t="e">
        <f t="shared" si="22"/>
        <v>#DIV/0!</v>
      </c>
      <c r="O104" s="41" t="e">
        <f t="shared" si="22"/>
        <v>#DIV/0!</v>
      </c>
      <c r="P104" s="44"/>
    </row>
    <row r="105" spans="2:16" ht="13.2" customHeight="1">
      <c r="B105" s="72"/>
      <c r="C105" s="72"/>
      <c r="D105" s="67"/>
      <c r="E105" s="67"/>
      <c r="F105" s="77"/>
      <c r="G105" s="78"/>
      <c r="H105" s="67"/>
      <c r="I105" s="67"/>
      <c r="J105" s="67"/>
      <c r="K105" s="67"/>
      <c r="L105" s="67"/>
      <c r="N105" s="2"/>
    </row>
    <row r="106" spans="2:16" ht="13.2" customHeight="1">
      <c r="B106" s="72"/>
      <c r="C106" s="72"/>
      <c r="D106" s="67"/>
      <c r="E106" s="67"/>
      <c r="F106" s="77"/>
      <c r="G106" s="79"/>
      <c r="H106" s="67"/>
      <c r="I106" s="67"/>
      <c r="J106" s="67"/>
      <c r="K106" s="67"/>
      <c r="L106" s="67"/>
      <c r="N106" s="2"/>
    </row>
    <row r="107" spans="2:16" ht="13.2" customHeight="1">
      <c r="B107" s="72"/>
      <c r="C107" s="72"/>
      <c r="D107" s="67"/>
      <c r="E107" s="67"/>
      <c r="F107" s="77"/>
      <c r="G107" s="79"/>
      <c r="H107" s="67"/>
      <c r="I107" s="67"/>
      <c r="J107" s="67"/>
      <c r="K107" s="67"/>
      <c r="L107" s="67"/>
      <c r="N107" s="2"/>
    </row>
    <row r="108" spans="2:16" ht="13.2" customHeight="1">
      <c r="B108" s="72"/>
      <c r="C108" s="72"/>
      <c r="D108" s="67"/>
      <c r="E108" s="67"/>
      <c r="F108" s="77"/>
      <c r="G108" s="79"/>
      <c r="H108" s="67"/>
      <c r="I108" s="67"/>
      <c r="J108" s="67"/>
      <c r="K108" s="67"/>
      <c r="L108" s="97"/>
      <c r="N108" s="2"/>
    </row>
    <row r="109" spans="2:16" ht="13.2" customHeight="1">
      <c r="B109" s="72"/>
      <c r="C109" s="72"/>
      <c r="D109" s="67"/>
      <c r="E109" s="67"/>
      <c r="F109" s="77"/>
      <c r="G109" s="79"/>
      <c r="H109" s="67"/>
      <c r="I109" s="67"/>
      <c r="J109" s="67"/>
      <c r="K109" s="67"/>
      <c r="L109" s="67"/>
      <c r="N109" s="2"/>
    </row>
    <row r="110" spans="2:16" ht="13.2" customHeight="1">
      <c r="B110" s="72"/>
      <c r="C110" s="72"/>
      <c r="D110" s="67"/>
      <c r="E110" s="67"/>
      <c r="F110" s="67"/>
      <c r="G110" s="67"/>
      <c r="H110" s="67"/>
      <c r="I110" s="67"/>
      <c r="J110" s="67"/>
      <c r="K110" s="67"/>
      <c r="L110" s="67"/>
      <c r="N110" s="2"/>
    </row>
    <row r="111" spans="2:16" ht="13.2" customHeight="1">
      <c r="B111" s="72"/>
      <c r="C111" s="72"/>
      <c r="D111" s="67"/>
      <c r="E111" s="67"/>
      <c r="F111" s="67"/>
      <c r="G111" s="67"/>
      <c r="H111" s="67"/>
      <c r="I111" s="67"/>
      <c r="J111" s="67"/>
      <c r="K111" s="67"/>
      <c r="L111" s="67"/>
      <c r="N111" s="2"/>
    </row>
    <row r="112" spans="2:16" ht="13.2" customHeight="1">
      <c r="B112" s="21"/>
      <c r="C112" s="21"/>
      <c r="D112" s="21"/>
      <c r="E112" s="21"/>
      <c r="F112" s="45"/>
    </row>
    <row r="113" spans="1:32" ht="13.2" customHeight="1">
      <c r="B113" s="21"/>
      <c r="C113" s="21"/>
      <c r="D113" s="21"/>
      <c r="E113" s="21"/>
      <c r="F113" s="45"/>
    </row>
    <row r="114" spans="1:32" ht="13.2" customHeight="1">
      <c r="B114" s="21"/>
      <c r="C114" s="21"/>
      <c r="D114" s="21"/>
      <c r="E114" s="21"/>
      <c r="F114" s="45"/>
    </row>
    <row r="115" spans="1:32" ht="13.2" customHeight="1">
      <c r="B115" s="21"/>
      <c r="C115" s="21"/>
      <c r="D115" s="21"/>
      <c r="E115" s="21"/>
      <c r="F115" s="45"/>
    </row>
    <row r="116" spans="1:32" ht="13.2" customHeight="1"/>
    <row r="117" spans="1:32" s="50" customFormat="1" ht="22.2" customHeight="1">
      <c r="A117" s="52" t="s">
        <v>264</v>
      </c>
      <c r="R117" s="52" t="s">
        <v>265</v>
      </c>
      <c r="V117" s="49"/>
      <c r="X117" s="51"/>
    </row>
    <row r="118" spans="1:32" ht="13.2" customHeight="1">
      <c r="B118" s="56"/>
    </row>
    <row r="119" spans="1:32" ht="13.2" customHeight="1"/>
    <row r="120" spans="1:32" ht="13.2" customHeight="1">
      <c r="B120" s="25" t="s">
        <v>94</v>
      </c>
      <c r="C120" s="25"/>
      <c r="D120" s="25"/>
      <c r="E120" s="25"/>
      <c r="P120" s="38" t="s">
        <v>93</v>
      </c>
      <c r="R120" s="25" t="s">
        <v>94</v>
      </c>
      <c r="S120" s="25"/>
      <c r="T120" s="25"/>
      <c r="AF120" s="38" t="s">
        <v>93</v>
      </c>
    </row>
    <row r="121" spans="1:32" ht="13.2" customHeight="1">
      <c r="B121" s="15"/>
      <c r="C121" s="24">
        <v>2016</v>
      </c>
      <c r="D121" s="24">
        <v>2017</v>
      </c>
      <c r="E121" s="24">
        <v>2018</v>
      </c>
      <c r="F121" s="24">
        <v>2019</v>
      </c>
      <c r="G121" s="24">
        <v>2020</v>
      </c>
      <c r="H121" s="24">
        <v>2021</v>
      </c>
      <c r="I121" s="24">
        <v>2022</v>
      </c>
      <c r="J121" s="24">
        <v>2023</v>
      </c>
      <c r="K121" s="24">
        <v>2024</v>
      </c>
      <c r="L121" s="24">
        <v>2025</v>
      </c>
      <c r="M121" s="24">
        <v>2026</v>
      </c>
      <c r="N121" s="24">
        <v>2027</v>
      </c>
      <c r="O121" s="24">
        <v>2028</v>
      </c>
      <c r="P121" s="117" t="s">
        <v>269</v>
      </c>
      <c r="R121" s="15"/>
      <c r="S121" s="24">
        <v>2016</v>
      </c>
      <c r="T121" s="24">
        <v>2017</v>
      </c>
      <c r="U121" s="24">
        <v>2018</v>
      </c>
      <c r="V121" s="24">
        <v>2019</v>
      </c>
      <c r="W121" s="24">
        <v>2020</v>
      </c>
      <c r="X121" s="24">
        <v>2021</v>
      </c>
      <c r="Y121" s="24">
        <v>2022</v>
      </c>
      <c r="Z121" s="24">
        <v>2023</v>
      </c>
      <c r="AA121" s="24">
        <v>2024</v>
      </c>
      <c r="AB121" s="24">
        <v>2025</v>
      </c>
      <c r="AC121" s="24">
        <v>2026</v>
      </c>
      <c r="AD121" s="24">
        <v>2027</v>
      </c>
      <c r="AE121" s="24">
        <v>2028</v>
      </c>
      <c r="AF121" s="117" t="s">
        <v>269</v>
      </c>
    </row>
    <row r="122" spans="1:32" ht="13.2" customHeight="1">
      <c r="B122" s="5" t="s">
        <v>104</v>
      </c>
      <c r="C122" s="23">
        <f>'5G RAN'!C30+'5GC'!C9</f>
        <v>0</v>
      </c>
      <c r="D122" s="23">
        <f>'5G RAN'!D30+'5GC'!D9</f>
        <v>0</v>
      </c>
      <c r="E122" s="23">
        <f>'5G RAN'!E30+'5GC'!E9</f>
        <v>0</v>
      </c>
      <c r="F122" s="23">
        <f>'5G RAN'!F30+'5GC'!F9</f>
        <v>0</v>
      </c>
      <c r="G122" s="23">
        <f>'5G RAN'!G30+'5GC'!G9</f>
        <v>0</v>
      </c>
      <c r="H122" s="23">
        <f>'5G RAN'!H30+'5GC'!H9</f>
        <v>0</v>
      </c>
      <c r="I122" s="23">
        <f>'5G RAN'!I30+'5GC'!I9</f>
        <v>0</v>
      </c>
      <c r="J122" s="23">
        <f>'5G RAN'!J30+'5GC'!J9</f>
        <v>0</v>
      </c>
      <c r="K122" s="23">
        <f>'5G RAN'!K30+'5GC'!K9</f>
        <v>0</v>
      </c>
      <c r="L122" s="23">
        <f>'5G RAN'!L30+'5GC'!L9</f>
        <v>0</v>
      </c>
      <c r="M122" s="23">
        <f>'5G RAN'!M30+'5GC'!M9</f>
        <v>0</v>
      </c>
      <c r="N122" s="23">
        <f>'5G RAN'!N30+'5GC'!N9</f>
        <v>0</v>
      </c>
      <c r="O122" s="23">
        <f>'5G RAN'!O30+'5GC'!O9</f>
        <v>0</v>
      </c>
      <c r="P122" s="39" t="e">
        <f>(O122/I122)^(1/6)-1</f>
        <v>#DIV/0!</v>
      </c>
      <c r="R122" s="5" t="s">
        <v>104</v>
      </c>
      <c r="S122" s="23">
        <f>'5G RAN'!C34+'5GC'!C13</f>
        <v>0</v>
      </c>
      <c r="T122" s="23">
        <f>'5G RAN'!D34+'5GC'!D13</f>
        <v>0</v>
      </c>
      <c r="U122" s="23">
        <f>'5G RAN'!E34+'5GC'!E13</f>
        <v>0</v>
      </c>
      <c r="V122" s="23">
        <f>'5G RAN'!F34+'5GC'!F13</f>
        <v>0</v>
      </c>
      <c r="W122" s="23">
        <f>'5G RAN'!G34+'5GC'!G13</f>
        <v>0</v>
      </c>
      <c r="X122" s="23">
        <f>'5G RAN'!H34+'5GC'!H13</f>
        <v>0</v>
      </c>
      <c r="Y122" s="23">
        <f>'5G RAN'!I34+'5GC'!I13</f>
        <v>0</v>
      </c>
      <c r="Z122" s="23">
        <f>'5G RAN'!J34+'5GC'!J13</f>
        <v>0</v>
      </c>
      <c r="AA122" s="23">
        <f>'5G RAN'!K34+'5GC'!K13</f>
        <v>0</v>
      </c>
      <c r="AB122" s="23">
        <f>'5G RAN'!L34+'5GC'!L13</f>
        <v>0</v>
      </c>
      <c r="AC122" s="23">
        <f>'5G RAN'!M34+'5GC'!M13</f>
        <v>0</v>
      </c>
      <c r="AD122" s="23">
        <f>'5G RAN'!N34+'5GC'!N13</f>
        <v>0</v>
      </c>
      <c r="AE122" s="23">
        <f>'5G RAN'!O34+'5GC'!O13</f>
        <v>0</v>
      </c>
      <c r="AF122" s="39" t="e">
        <f>(AE122/Y122)^(1/6)-1</f>
        <v>#DIV/0!</v>
      </c>
    </row>
    <row r="123" spans="1:32" ht="13.2" customHeight="1">
      <c r="B123" s="5" t="s">
        <v>105</v>
      </c>
      <c r="C123" s="23">
        <f>'4G RAN'!C22+EPC!C9</f>
        <v>0</v>
      </c>
      <c r="D123" s="23">
        <f>'4G RAN'!D22+EPC!D9</f>
        <v>0</v>
      </c>
      <c r="E123" s="23">
        <f>'4G RAN'!E22+EPC!E9</f>
        <v>0</v>
      </c>
      <c r="F123" s="23">
        <f>'4G RAN'!F22+EPC!F9</f>
        <v>0</v>
      </c>
      <c r="G123" s="23">
        <f>'4G RAN'!G22+EPC!G9</f>
        <v>0</v>
      </c>
      <c r="H123" s="23">
        <f>'4G RAN'!H22+EPC!H9</f>
        <v>0</v>
      </c>
      <c r="I123" s="23">
        <f>'4G RAN'!I22+EPC!I9</f>
        <v>0</v>
      </c>
      <c r="J123" s="23">
        <f>'4G RAN'!J22+EPC!J9</f>
        <v>0</v>
      </c>
      <c r="K123" s="23">
        <f>'4G RAN'!K22+EPC!K9</f>
        <v>0</v>
      </c>
      <c r="L123" s="23">
        <f>'4G RAN'!L22+EPC!L9</f>
        <v>0</v>
      </c>
      <c r="M123" s="23">
        <f>'4G RAN'!M22+EPC!M9</f>
        <v>0</v>
      </c>
      <c r="N123" s="23">
        <f>'4G RAN'!N22+EPC!N9</f>
        <v>0</v>
      </c>
      <c r="O123" s="23">
        <f>'4G RAN'!O22+EPC!O9</f>
        <v>0</v>
      </c>
      <c r="P123" s="43" t="e">
        <f>(O123/I123)^(1/6)-1</f>
        <v>#DIV/0!</v>
      </c>
      <c r="R123" s="5" t="s">
        <v>105</v>
      </c>
      <c r="S123" s="23">
        <f>'4G RAN'!C26+EPC!C13</f>
        <v>0</v>
      </c>
      <c r="T123" s="23">
        <f>'4G RAN'!D26+EPC!D13</f>
        <v>0</v>
      </c>
      <c r="U123" s="23">
        <f>'4G RAN'!E26+EPC!E13</f>
        <v>0</v>
      </c>
      <c r="V123" s="23">
        <f>'4G RAN'!F26+EPC!F13</f>
        <v>0</v>
      </c>
      <c r="W123" s="23">
        <f>'4G RAN'!G26+EPC!G13</f>
        <v>0</v>
      </c>
      <c r="X123" s="23">
        <f>'4G RAN'!H26+EPC!H13</f>
        <v>0</v>
      </c>
      <c r="Y123" s="23">
        <f>'4G RAN'!I26+EPC!I13</f>
        <v>0</v>
      </c>
      <c r="Z123" s="23">
        <f>'4G RAN'!J26+EPC!J13</f>
        <v>0</v>
      </c>
      <c r="AA123" s="23">
        <f>'4G RAN'!K26+EPC!K13</f>
        <v>0</v>
      </c>
      <c r="AB123" s="23">
        <f>'4G RAN'!L26+EPC!L13</f>
        <v>0</v>
      </c>
      <c r="AC123" s="23">
        <f>'4G RAN'!M26+EPC!M13</f>
        <v>0</v>
      </c>
      <c r="AD123" s="23">
        <f>'4G RAN'!N26+EPC!N13</f>
        <v>0</v>
      </c>
      <c r="AE123" s="23">
        <f>'4G RAN'!O26+EPC!O13</f>
        <v>0</v>
      </c>
      <c r="AF123" s="43" t="e">
        <f>(AE123/Y123)^(1/6)-1</f>
        <v>#DIV/0!</v>
      </c>
    </row>
    <row r="124" spans="1:32" ht="13.2" customHeight="1">
      <c r="B124" s="5" t="s">
        <v>37</v>
      </c>
      <c r="C124" s="23">
        <f>'2G 3G'!C22</f>
        <v>0</v>
      </c>
      <c r="D124" s="23">
        <f>'2G 3G'!D22</f>
        <v>0</v>
      </c>
      <c r="E124" s="23">
        <f>'2G 3G'!E22</f>
        <v>0</v>
      </c>
      <c r="F124" s="23">
        <f>'2G 3G'!F22</f>
        <v>0</v>
      </c>
      <c r="G124" s="23">
        <f>'2G 3G'!G22</f>
        <v>0</v>
      </c>
      <c r="H124" s="23">
        <f>'2G 3G'!H22</f>
        <v>0</v>
      </c>
      <c r="I124" s="23">
        <f>'2G 3G'!I22</f>
        <v>0</v>
      </c>
      <c r="J124" s="23">
        <f>'2G 3G'!J22</f>
        <v>0</v>
      </c>
      <c r="K124" s="23">
        <f>'2G 3G'!K22</f>
        <v>0</v>
      </c>
      <c r="L124" s="23">
        <f>'2G 3G'!L22</f>
        <v>0</v>
      </c>
      <c r="M124" s="23">
        <f>'2G 3G'!M22</f>
        <v>0</v>
      </c>
      <c r="N124" s="23">
        <f>'2G 3G'!N22</f>
        <v>0</v>
      </c>
      <c r="O124" s="23">
        <f>'2G 3G'!O22</f>
        <v>0</v>
      </c>
      <c r="P124" s="43" t="e">
        <f>(O124/I124)^(1/6)-1</f>
        <v>#DIV/0!</v>
      </c>
      <c r="R124" s="5" t="s">
        <v>37</v>
      </c>
      <c r="S124" s="23">
        <f>'2G 3G'!C26</f>
        <v>0</v>
      </c>
      <c r="T124" s="23">
        <f>'2G 3G'!D26</f>
        <v>0</v>
      </c>
      <c r="U124" s="23">
        <f>'2G 3G'!E26</f>
        <v>0</v>
      </c>
      <c r="V124" s="23">
        <f>'2G 3G'!F26</f>
        <v>0</v>
      </c>
      <c r="W124" s="23">
        <f>'2G 3G'!G26</f>
        <v>0</v>
      </c>
      <c r="X124" s="23">
        <f>'2G 3G'!H26</f>
        <v>0</v>
      </c>
      <c r="Y124" s="23">
        <f>'2G 3G'!I26</f>
        <v>0</v>
      </c>
      <c r="Z124" s="23">
        <f>'2G 3G'!J26</f>
        <v>0</v>
      </c>
      <c r="AA124" s="23">
        <f>'2G 3G'!K26</f>
        <v>0</v>
      </c>
      <c r="AB124" s="23">
        <f>'2G 3G'!L26</f>
        <v>0</v>
      </c>
      <c r="AC124" s="23">
        <f>'2G 3G'!M26</f>
        <v>0</v>
      </c>
      <c r="AD124" s="23">
        <f>'2G 3G'!N26</f>
        <v>0</v>
      </c>
      <c r="AE124" s="23">
        <f>'2G 3G'!O26</f>
        <v>0</v>
      </c>
      <c r="AF124" s="43" t="e">
        <f t="shared" ref="AF124:AF125" si="23">(AE124/Y124)^(1/6)-1</f>
        <v>#DIV/0!</v>
      </c>
    </row>
    <row r="125" spans="1:32" ht="13.2" customHeight="1">
      <c r="B125" s="5" t="s">
        <v>69</v>
      </c>
      <c r="C125" s="105">
        <f>SUM(C122:C124)</f>
        <v>0</v>
      </c>
      <c r="D125" s="105">
        <f t="shared" ref="D125:N125" si="24">SUM(D122:D124)</f>
        <v>0</v>
      </c>
      <c r="E125" s="105">
        <f t="shared" si="24"/>
        <v>0</v>
      </c>
      <c r="F125" s="105">
        <f t="shared" si="24"/>
        <v>0</v>
      </c>
      <c r="G125" s="105">
        <f t="shared" si="24"/>
        <v>0</v>
      </c>
      <c r="H125" s="105">
        <f t="shared" si="24"/>
        <v>0</v>
      </c>
      <c r="I125" s="105">
        <f t="shared" si="24"/>
        <v>0</v>
      </c>
      <c r="J125" s="105">
        <f t="shared" si="24"/>
        <v>0</v>
      </c>
      <c r="K125" s="105">
        <f t="shared" si="24"/>
        <v>0</v>
      </c>
      <c r="L125" s="105">
        <f t="shared" si="24"/>
        <v>0</v>
      </c>
      <c r="M125" s="105">
        <f t="shared" si="24"/>
        <v>0</v>
      </c>
      <c r="N125" s="105">
        <f t="shared" si="24"/>
        <v>0</v>
      </c>
      <c r="O125" s="105">
        <f t="shared" ref="O125" si="25">SUM(O122:O124)</f>
        <v>0</v>
      </c>
      <c r="P125" s="43" t="e">
        <f>(O125/I125)^(1/6)-1</f>
        <v>#DIV/0!</v>
      </c>
      <c r="R125" s="5" t="s">
        <v>69</v>
      </c>
      <c r="S125" s="105">
        <f>SUM(S122:S124)</f>
        <v>0</v>
      </c>
      <c r="T125" s="105">
        <f t="shared" ref="T125:AD125" si="26">SUM(T122:T124)</f>
        <v>0</v>
      </c>
      <c r="U125" s="105">
        <f t="shared" si="26"/>
        <v>0</v>
      </c>
      <c r="V125" s="105">
        <f t="shared" si="26"/>
        <v>0</v>
      </c>
      <c r="W125" s="105">
        <f t="shared" si="26"/>
        <v>0</v>
      </c>
      <c r="X125" s="105">
        <f t="shared" si="26"/>
        <v>0</v>
      </c>
      <c r="Y125" s="105">
        <f t="shared" si="26"/>
        <v>0</v>
      </c>
      <c r="Z125" s="105">
        <f t="shared" si="26"/>
        <v>0</v>
      </c>
      <c r="AA125" s="105">
        <f t="shared" si="26"/>
        <v>0</v>
      </c>
      <c r="AB125" s="105">
        <f t="shared" si="26"/>
        <v>0</v>
      </c>
      <c r="AC125" s="105">
        <f t="shared" si="26"/>
        <v>0</v>
      </c>
      <c r="AD125" s="105">
        <f t="shared" si="26"/>
        <v>0</v>
      </c>
      <c r="AE125" s="105">
        <f t="shared" ref="AE125" si="27">SUM(AE122:AE124)</f>
        <v>0</v>
      </c>
      <c r="AF125" s="43" t="e">
        <f t="shared" si="23"/>
        <v>#DIV/0!</v>
      </c>
    </row>
    <row r="126" spans="1:32" ht="13.2" customHeight="1">
      <c r="B126" s="37" t="s">
        <v>90</v>
      </c>
      <c r="C126" s="37"/>
      <c r="D126" s="31" t="e">
        <f>(D125-C125)/C125</f>
        <v>#DIV/0!</v>
      </c>
      <c r="E126" s="31" t="e">
        <f>(E125-D125)/D125</f>
        <v>#DIV/0!</v>
      </c>
      <c r="F126" s="31" t="e">
        <f>(F125-E125)/E125</f>
        <v>#DIV/0!</v>
      </c>
      <c r="G126" s="31" t="e">
        <f t="shared" ref="G126:L126" si="28">(G125-F125)/F125</f>
        <v>#DIV/0!</v>
      </c>
      <c r="H126" s="31" t="e">
        <f>(H125-G125)/G125</f>
        <v>#DIV/0!</v>
      </c>
      <c r="I126" s="31" t="e">
        <f t="shared" si="28"/>
        <v>#DIV/0!</v>
      </c>
      <c r="J126" s="31" t="e">
        <f t="shared" si="28"/>
        <v>#DIV/0!</v>
      </c>
      <c r="K126" s="41" t="e">
        <f t="shared" si="28"/>
        <v>#DIV/0!</v>
      </c>
      <c r="L126" s="41" t="e">
        <f t="shared" si="28"/>
        <v>#DIV/0!</v>
      </c>
      <c r="M126" s="41" t="e">
        <f>(M125-L125)/L125</f>
        <v>#DIV/0!</v>
      </c>
      <c r="N126" s="41" t="e">
        <f>(N125-M125)/M125</f>
        <v>#DIV/0!</v>
      </c>
      <c r="O126" s="41" t="e">
        <f>(O125-N125)/N125</f>
        <v>#DIV/0!</v>
      </c>
      <c r="P126" s="44"/>
      <c r="R126" s="37" t="s">
        <v>90</v>
      </c>
      <c r="S126" s="37"/>
      <c r="T126" s="31" t="e">
        <f t="shared" ref="T126:AB126" si="29">(T125-S125)/S125</f>
        <v>#DIV/0!</v>
      </c>
      <c r="U126" s="31" t="e">
        <f t="shared" si="29"/>
        <v>#DIV/0!</v>
      </c>
      <c r="V126" s="31" t="e">
        <f t="shared" si="29"/>
        <v>#DIV/0!</v>
      </c>
      <c r="W126" s="31" t="e">
        <f t="shared" si="29"/>
        <v>#DIV/0!</v>
      </c>
      <c r="X126" s="31" t="e">
        <f t="shared" si="29"/>
        <v>#DIV/0!</v>
      </c>
      <c r="Y126" s="31" t="e">
        <f t="shared" si="29"/>
        <v>#DIV/0!</v>
      </c>
      <c r="Z126" s="31" t="e">
        <f t="shared" si="29"/>
        <v>#DIV/0!</v>
      </c>
      <c r="AA126" s="41" t="e">
        <f t="shared" si="29"/>
        <v>#DIV/0!</v>
      </c>
      <c r="AB126" s="41" t="e">
        <f t="shared" si="29"/>
        <v>#DIV/0!</v>
      </c>
      <c r="AC126" s="41" t="e">
        <f>(AC125-AB125)/AB125</f>
        <v>#DIV/0!</v>
      </c>
      <c r="AD126" s="41" t="e">
        <f>(AD125-AC125)/AC125</f>
        <v>#DIV/0!</v>
      </c>
      <c r="AE126" s="41" t="e">
        <f>(AE125-AD125)/AD125</f>
        <v>#DIV/0!</v>
      </c>
      <c r="AF126" s="44"/>
    </row>
    <row r="127" spans="1:32" ht="13.2" customHeight="1">
      <c r="F127" s="57"/>
      <c r="G127" s="56"/>
      <c r="S127" s="57"/>
      <c r="T127" s="56"/>
    </row>
    <row r="128" spans="1:32" ht="13.2" customHeight="1"/>
    <row r="129" ht="13.2" customHeight="1"/>
    <row r="130" ht="13.2" customHeight="1"/>
    <row r="131" ht="13.2" customHeight="1"/>
    <row r="132" ht="13.2" customHeight="1"/>
    <row r="133" ht="13.2" customHeight="1"/>
    <row r="134" ht="13.2" customHeight="1"/>
    <row r="135" ht="13.2" customHeight="1"/>
    <row r="136" ht="13.2" customHeight="1"/>
    <row r="137" ht="13.2" customHeight="1"/>
    <row r="138" ht="13.2" customHeight="1"/>
    <row r="139" ht="13.2" customHeight="1"/>
    <row r="140" ht="13.2" customHeight="1"/>
    <row r="141" ht="13.2" customHeight="1"/>
    <row r="142" ht="13.2" customHeight="1"/>
    <row r="143" ht="13.2" customHeight="1"/>
    <row r="144" ht="13.2" customHeight="1"/>
    <row r="145" spans="1:32" ht="13.2" customHeight="1"/>
    <row r="146" spans="1:32" ht="13.2" customHeight="1"/>
    <row r="147" spans="1:32" s="50" customFormat="1" ht="22.2" customHeight="1">
      <c r="A147" s="52" t="s">
        <v>266</v>
      </c>
      <c r="R147" s="52" t="s">
        <v>267</v>
      </c>
      <c r="V147" s="49"/>
      <c r="X147" s="51"/>
    </row>
    <row r="148" spans="1:32" ht="13.2" customHeight="1">
      <c r="B148" s="56"/>
    </row>
    <row r="149" spans="1:32" ht="13.2" customHeight="1"/>
    <row r="150" spans="1:32" ht="13.2" customHeight="1">
      <c r="B150" s="25" t="s">
        <v>94</v>
      </c>
      <c r="C150" s="25"/>
      <c r="D150" s="25"/>
      <c r="E150" s="25"/>
      <c r="P150" s="38" t="s">
        <v>93</v>
      </c>
      <c r="R150" s="25" t="s">
        <v>94</v>
      </c>
      <c r="S150" s="25"/>
      <c r="T150" s="25"/>
      <c r="U150" s="25"/>
      <c r="AF150" s="38" t="s">
        <v>93</v>
      </c>
    </row>
    <row r="151" spans="1:32" ht="13.2" customHeight="1">
      <c r="B151" s="15"/>
      <c r="C151" s="24">
        <v>2016</v>
      </c>
      <c r="D151" s="24">
        <v>2017</v>
      </c>
      <c r="E151" s="24">
        <v>2018</v>
      </c>
      <c r="F151" s="24">
        <v>2019</v>
      </c>
      <c r="G151" s="24">
        <v>2020</v>
      </c>
      <c r="H151" s="24">
        <v>2021</v>
      </c>
      <c r="I151" s="24">
        <v>2022</v>
      </c>
      <c r="J151" s="24">
        <v>2023</v>
      </c>
      <c r="K151" s="24">
        <v>2024</v>
      </c>
      <c r="L151" s="24">
        <v>2025</v>
      </c>
      <c r="M151" s="24">
        <v>2026</v>
      </c>
      <c r="N151" s="24">
        <v>2027</v>
      </c>
      <c r="O151" s="24">
        <v>2028</v>
      </c>
      <c r="P151" s="117" t="s">
        <v>269</v>
      </c>
      <c r="R151" s="15"/>
      <c r="S151" s="15">
        <v>2016</v>
      </c>
      <c r="T151" s="15">
        <v>2017</v>
      </c>
      <c r="U151" s="24">
        <v>2018</v>
      </c>
      <c r="V151" s="24">
        <v>2019</v>
      </c>
      <c r="W151" s="24">
        <v>2020</v>
      </c>
      <c r="X151" s="24">
        <v>2021</v>
      </c>
      <c r="Y151" s="24">
        <v>2022</v>
      </c>
      <c r="Z151" s="24">
        <v>2023</v>
      </c>
      <c r="AA151" s="24">
        <v>2024</v>
      </c>
      <c r="AB151" s="24">
        <v>2025</v>
      </c>
      <c r="AC151" s="24">
        <v>2026</v>
      </c>
      <c r="AD151" s="24">
        <v>2027</v>
      </c>
      <c r="AE151" s="112">
        <v>2028</v>
      </c>
      <c r="AF151" s="117" t="s">
        <v>269</v>
      </c>
    </row>
    <row r="152" spans="1:32" ht="13.2" customHeight="1">
      <c r="B152" s="5" t="s">
        <v>104</v>
      </c>
      <c r="C152" s="23">
        <f>'5G RAN'!C32+'5GC'!C11</f>
        <v>0</v>
      </c>
      <c r="D152" s="23">
        <f>'5G RAN'!D32+'5GC'!D11</f>
        <v>0</v>
      </c>
      <c r="E152" s="23">
        <f>'5G RAN'!E32+'5GC'!E11</f>
        <v>0</v>
      </c>
      <c r="F152" s="23">
        <f>'5G RAN'!F32+'5GC'!F11</f>
        <v>0</v>
      </c>
      <c r="G152" s="23">
        <f>'5G RAN'!G32+'5GC'!G11</f>
        <v>0</v>
      </c>
      <c r="H152" s="23">
        <f>'5G RAN'!H32+'5GC'!H11</f>
        <v>0</v>
      </c>
      <c r="I152" s="23">
        <f>'5G RAN'!I32+'5GC'!I11</f>
        <v>0</v>
      </c>
      <c r="J152" s="23">
        <f>'5G RAN'!J32+'5GC'!J11</f>
        <v>0</v>
      </c>
      <c r="K152" s="23">
        <f>'5G RAN'!K32+'5GC'!K11</f>
        <v>0</v>
      </c>
      <c r="L152" s="23">
        <f>'5G RAN'!L32+'5GC'!L11</f>
        <v>0</v>
      </c>
      <c r="M152" s="23">
        <f>'5G RAN'!M32+'5GC'!M11</f>
        <v>0</v>
      </c>
      <c r="N152" s="23">
        <f>'5G RAN'!N32+'5GC'!N11</f>
        <v>0</v>
      </c>
      <c r="O152" s="23">
        <f>'5G RAN'!O32+'5GC'!O11</f>
        <v>0</v>
      </c>
      <c r="P152" s="39" t="e">
        <f>(O152/I152)^(1/6)-1</f>
        <v>#DIV/0!</v>
      </c>
      <c r="R152" s="5" t="s">
        <v>104</v>
      </c>
      <c r="S152" s="23">
        <f>'5G RAN'!C36+'5GC'!C15</f>
        <v>0</v>
      </c>
      <c r="T152" s="23">
        <f>'5G RAN'!D36+'5GC'!D15</f>
        <v>0</v>
      </c>
      <c r="U152" s="23">
        <f>'5G RAN'!E36+'5GC'!E15</f>
        <v>0</v>
      </c>
      <c r="V152" s="23">
        <f>'5G RAN'!F36+'5GC'!F15</f>
        <v>0</v>
      </c>
      <c r="W152" s="23">
        <f>'5G RAN'!G36+'5GC'!G15</f>
        <v>0</v>
      </c>
      <c r="X152" s="23">
        <f>'5G RAN'!H36+'5GC'!H15</f>
        <v>0</v>
      </c>
      <c r="Y152" s="23">
        <f>'5G RAN'!I36+'5GC'!I15</f>
        <v>0</v>
      </c>
      <c r="Z152" s="23">
        <f>'5G RAN'!J36+'5GC'!J15</f>
        <v>0</v>
      </c>
      <c r="AA152" s="23">
        <f>'5G RAN'!K36+'5GC'!K15</f>
        <v>0</v>
      </c>
      <c r="AB152" s="23">
        <f>'5G RAN'!L36+'5GC'!L15</f>
        <v>0</v>
      </c>
      <c r="AC152" s="23">
        <f>'5G RAN'!M36+'5GC'!M15</f>
        <v>0</v>
      </c>
      <c r="AD152" s="23">
        <f>'5G RAN'!N36+'5GC'!N15</f>
        <v>0</v>
      </c>
      <c r="AE152" s="23">
        <f>'5G RAN'!O36+'5GC'!O15</f>
        <v>0</v>
      </c>
      <c r="AF152" s="39" t="e">
        <f>(AE152/Y152)^(1/6)-1</f>
        <v>#DIV/0!</v>
      </c>
    </row>
    <row r="153" spans="1:32" ht="13.2" customHeight="1">
      <c r="B153" s="5" t="s">
        <v>105</v>
      </c>
      <c r="C153" s="23">
        <f>'4G RAN'!C24+EPC!C11</f>
        <v>0</v>
      </c>
      <c r="D153" s="23">
        <f>'4G RAN'!D24+EPC!D11</f>
        <v>0</v>
      </c>
      <c r="E153" s="23">
        <f>'4G RAN'!E24+EPC!E11</f>
        <v>0</v>
      </c>
      <c r="F153" s="23">
        <f>'4G RAN'!F24+EPC!F11</f>
        <v>0</v>
      </c>
      <c r="G153" s="23">
        <f>'4G RAN'!G24+EPC!G11</f>
        <v>0</v>
      </c>
      <c r="H153" s="23">
        <f>'4G RAN'!H24+EPC!H11</f>
        <v>0</v>
      </c>
      <c r="I153" s="23">
        <f>'4G RAN'!I24+EPC!I11</f>
        <v>0</v>
      </c>
      <c r="J153" s="23">
        <f>'4G RAN'!J24+EPC!J11</f>
        <v>0</v>
      </c>
      <c r="K153" s="23">
        <f>'4G RAN'!K24+EPC!K11</f>
        <v>0</v>
      </c>
      <c r="L153" s="23">
        <f>'4G RAN'!L24+EPC!L11</f>
        <v>0</v>
      </c>
      <c r="M153" s="23">
        <f>'4G RAN'!M24+EPC!M11</f>
        <v>0</v>
      </c>
      <c r="N153" s="23">
        <f>'4G RAN'!N24+EPC!N11</f>
        <v>0</v>
      </c>
      <c r="O153" s="23">
        <f>'4G RAN'!O24+EPC!O11</f>
        <v>0</v>
      </c>
      <c r="P153" s="43" t="e">
        <f>(O153/I153)^(1/6)-1</f>
        <v>#DIV/0!</v>
      </c>
      <c r="R153" s="5" t="s">
        <v>105</v>
      </c>
      <c r="S153" s="23">
        <f>'4G RAN'!C28+EPC!C15</f>
        <v>0</v>
      </c>
      <c r="T153" s="23">
        <f>'4G RAN'!D28+EPC!D15</f>
        <v>0</v>
      </c>
      <c r="U153" s="23">
        <f>'4G RAN'!E28+EPC!E15</f>
        <v>0</v>
      </c>
      <c r="V153" s="23">
        <f>'4G RAN'!F28+EPC!F15</f>
        <v>0</v>
      </c>
      <c r="W153" s="23">
        <f>'4G RAN'!G28+EPC!G15</f>
        <v>0</v>
      </c>
      <c r="X153" s="23">
        <f>'4G RAN'!H28+EPC!H15</f>
        <v>0</v>
      </c>
      <c r="Y153" s="23">
        <f>'4G RAN'!I28+EPC!I15</f>
        <v>0</v>
      </c>
      <c r="Z153" s="23">
        <f>'4G RAN'!J28+EPC!J15</f>
        <v>0</v>
      </c>
      <c r="AA153" s="23">
        <f>'4G RAN'!K28+EPC!K15</f>
        <v>0</v>
      </c>
      <c r="AB153" s="23">
        <f>'4G RAN'!L28+EPC!L15</f>
        <v>0</v>
      </c>
      <c r="AC153" s="23">
        <f>'4G RAN'!M28+EPC!M15</f>
        <v>0</v>
      </c>
      <c r="AD153" s="23">
        <f>'4G RAN'!N28+EPC!N15</f>
        <v>0</v>
      </c>
      <c r="AE153" s="23">
        <f>'4G RAN'!O28+EPC!O15</f>
        <v>0</v>
      </c>
      <c r="AF153" s="43" t="e">
        <f>(AE153/Y153)^(1/6)-1</f>
        <v>#DIV/0!</v>
      </c>
    </row>
    <row r="154" spans="1:32" ht="13.2" customHeight="1">
      <c r="B154" s="5" t="s">
        <v>37</v>
      </c>
      <c r="C154" s="23">
        <f>'2G 3G'!C24</f>
        <v>0</v>
      </c>
      <c r="D154" s="23">
        <f>'2G 3G'!D24</f>
        <v>0</v>
      </c>
      <c r="E154" s="23">
        <f>'2G 3G'!E24</f>
        <v>0</v>
      </c>
      <c r="F154" s="23">
        <f>'2G 3G'!F24</f>
        <v>0</v>
      </c>
      <c r="G154" s="23">
        <f>'2G 3G'!G24</f>
        <v>0</v>
      </c>
      <c r="H154" s="23">
        <f>'2G 3G'!H24</f>
        <v>0</v>
      </c>
      <c r="I154" s="23">
        <f>'2G 3G'!I24</f>
        <v>0</v>
      </c>
      <c r="J154" s="23">
        <f>'2G 3G'!J24</f>
        <v>0</v>
      </c>
      <c r="K154" s="23">
        <f>'2G 3G'!K24</f>
        <v>0</v>
      </c>
      <c r="L154" s="23">
        <f>'2G 3G'!L24</f>
        <v>0</v>
      </c>
      <c r="M154" s="23">
        <f>'2G 3G'!M24</f>
        <v>0</v>
      </c>
      <c r="N154" s="23">
        <f>'2G 3G'!N24</f>
        <v>0</v>
      </c>
      <c r="O154" s="23">
        <f>'2G 3G'!O24</f>
        <v>0</v>
      </c>
      <c r="P154" s="43" t="e">
        <f t="shared" ref="P154:P155" si="30">(O154/I154)^(1/6)-1</f>
        <v>#DIV/0!</v>
      </c>
      <c r="R154" s="5" t="s">
        <v>37</v>
      </c>
      <c r="S154" s="23">
        <f>'2G 3G'!C28</f>
        <v>0</v>
      </c>
      <c r="T154" s="23">
        <f>'2G 3G'!D28</f>
        <v>0</v>
      </c>
      <c r="U154" s="23">
        <f>'2G 3G'!E28</f>
        <v>0</v>
      </c>
      <c r="V154" s="23">
        <f>'2G 3G'!F28</f>
        <v>0</v>
      </c>
      <c r="W154" s="23">
        <f>'2G 3G'!G28</f>
        <v>0</v>
      </c>
      <c r="X154" s="23">
        <f>'2G 3G'!H28</f>
        <v>0</v>
      </c>
      <c r="Y154" s="23">
        <f>'2G 3G'!I28</f>
        <v>0</v>
      </c>
      <c r="Z154" s="23">
        <f>'2G 3G'!J28</f>
        <v>0</v>
      </c>
      <c r="AA154" s="23">
        <f>'2G 3G'!K28</f>
        <v>0</v>
      </c>
      <c r="AB154" s="23">
        <f>'2G 3G'!L28</f>
        <v>0</v>
      </c>
      <c r="AC154" s="23">
        <f>'2G 3G'!M28</f>
        <v>0</v>
      </c>
      <c r="AD154" s="23">
        <f>'2G 3G'!N28</f>
        <v>0</v>
      </c>
      <c r="AE154" s="23">
        <f>'2G 3G'!O28</f>
        <v>0</v>
      </c>
      <c r="AF154" s="43" t="e">
        <f t="shared" ref="AF154:AF155" si="31">(AE154/Y154)^(1/6)-1</f>
        <v>#DIV/0!</v>
      </c>
    </row>
    <row r="155" spans="1:32" ht="13.2" customHeight="1">
      <c r="B155" s="5" t="s">
        <v>69</v>
      </c>
      <c r="C155" s="105">
        <f>SUM(C152:C154)</f>
        <v>0</v>
      </c>
      <c r="D155" s="105">
        <f t="shared" ref="D155:N155" si="32">SUM(D152:D154)</f>
        <v>0</v>
      </c>
      <c r="E155" s="105">
        <f t="shared" si="32"/>
        <v>0</v>
      </c>
      <c r="F155" s="105">
        <f t="shared" si="32"/>
        <v>0</v>
      </c>
      <c r="G155" s="105">
        <f t="shared" si="32"/>
        <v>0</v>
      </c>
      <c r="H155" s="105">
        <f t="shared" si="32"/>
        <v>0</v>
      </c>
      <c r="I155" s="105">
        <f t="shared" si="32"/>
        <v>0</v>
      </c>
      <c r="J155" s="105">
        <f t="shared" si="32"/>
        <v>0</v>
      </c>
      <c r="K155" s="105">
        <f t="shared" si="32"/>
        <v>0</v>
      </c>
      <c r="L155" s="105">
        <f t="shared" si="32"/>
        <v>0</v>
      </c>
      <c r="M155" s="105">
        <f t="shared" si="32"/>
        <v>0</v>
      </c>
      <c r="N155" s="105">
        <f t="shared" si="32"/>
        <v>0</v>
      </c>
      <c r="O155" s="105">
        <f t="shared" ref="O155" si="33">SUM(O152:O154)</f>
        <v>0</v>
      </c>
      <c r="P155" s="43" t="e">
        <f t="shared" si="30"/>
        <v>#DIV/0!</v>
      </c>
      <c r="R155" s="5" t="s">
        <v>69</v>
      </c>
      <c r="S155" s="105">
        <f>SUM(S152:S154)</f>
        <v>0</v>
      </c>
      <c r="T155" s="105">
        <f t="shared" ref="T155:AD155" si="34">SUM(T152:T154)</f>
        <v>0</v>
      </c>
      <c r="U155" s="105">
        <f t="shared" si="34"/>
        <v>0</v>
      </c>
      <c r="V155" s="105">
        <f t="shared" si="34"/>
        <v>0</v>
      </c>
      <c r="W155" s="105">
        <f t="shared" si="34"/>
        <v>0</v>
      </c>
      <c r="X155" s="105">
        <f t="shared" si="34"/>
        <v>0</v>
      </c>
      <c r="Y155" s="105">
        <f t="shared" si="34"/>
        <v>0</v>
      </c>
      <c r="Z155" s="105">
        <f t="shared" si="34"/>
        <v>0</v>
      </c>
      <c r="AA155" s="105">
        <f t="shared" si="34"/>
        <v>0</v>
      </c>
      <c r="AB155" s="105">
        <f t="shared" si="34"/>
        <v>0</v>
      </c>
      <c r="AC155" s="105">
        <f t="shared" si="34"/>
        <v>0</v>
      </c>
      <c r="AD155" s="105">
        <f t="shared" si="34"/>
        <v>0</v>
      </c>
      <c r="AE155" s="105">
        <f t="shared" ref="AE155" si="35">SUM(AE152:AE154)</f>
        <v>0</v>
      </c>
      <c r="AF155" s="43" t="e">
        <f t="shared" si="31"/>
        <v>#DIV/0!</v>
      </c>
    </row>
    <row r="156" spans="1:32" ht="13.2" customHeight="1">
      <c r="B156" s="37" t="s">
        <v>90</v>
      </c>
      <c r="C156" s="37"/>
      <c r="D156" s="31" t="e">
        <f t="shared" ref="D156:L156" si="36">(D155-C155)/C155</f>
        <v>#DIV/0!</v>
      </c>
      <c r="E156" s="31" t="e">
        <f t="shared" si="36"/>
        <v>#DIV/0!</v>
      </c>
      <c r="F156" s="31" t="e">
        <f t="shared" si="36"/>
        <v>#DIV/0!</v>
      </c>
      <c r="G156" s="31" t="e">
        <f t="shared" si="36"/>
        <v>#DIV/0!</v>
      </c>
      <c r="H156" s="31" t="e">
        <f>(H155-G155)/G155</f>
        <v>#DIV/0!</v>
      </c>
      <c r="I156" s="31" t="e">
        <f t="shared" si="36"/>
        <v>#DIV/0!</v>
      </c>
      <c r="J156" s="31" t="e">
        <f t="shared" si="36"/>
        <v>#DIV/0!</v>
      </c>
      <c r="K156" s="41" t="e">
        <f t="shared" si="36"/>
        <v>#DIV/0!</v>
      </c>
      <c r="L156" s="41" t="e">
        <f t="shared" si="36"/>
        <v>#DIV/0!</v>
      </c>
      <c r="M156" s="41" t="e">
        <f>(M155-L155)/L155</f>
        <v>#DIV/0!</v>
      </c>
      <c r="N156" s="41" t="e">
        <f>(N155-M155)/M155</f>
        <v>#DIV/0!</v>
      </c>
      <c r="O156" s="41" t="e">
        <f>(O155-N155)/N155</f>
        <v>#DIV/0!</v>
      </c>
      <c r="P156" s="44"/>
      <c r="R156" s="37" t="s">
        <v>90</v>
      </c>
      <c r="S156" s="37"/>
      <c r="T156" s="31" t="e">
        <f t="shared" ref="T156:AA156" si="37">(T155-S155)/S155</f>
        <v>#DIV/0!</v>
      </c>
      <c r="U156" s="31" t="e">
        <f t="shared" si="37"/>
        <v>#DIV/0!</v>
      </c>
      <c r="V156" s="31" t="e">
        <f t="shared" si="37"/>
        <v>#DIV/0!</v>
      </c>
      <c r="W156" s="31" t="e">
        <f t="shared" si="37"/>
        <v>#DIV/0!</v>
      </c>
      <c r="X156" s="31" t="e">
        <f t="shared" si="37"/>
        <v>#DIV/0!</v>
      </c>
      <c r="Y156" s="31" t="e">
        <f t="shared" si="37"/>
        <v>#DIV/0!</v>
      </c>
      <c r="Z156" s="31" t="e">
        <f t="shared" si="37"/>
        <v>#DIV/0!</v>
      </c>
      <c r="AA156" s="41" t="e">
        <f t="shared" si="37"/>
        <v>#DIV/0!</v>
      </c>
      <c r="AB156" s="41" t="e">
        <f>(AB155-AA155)/AA155</f>
        <v>#DIV/0!</v>
      </c>
      <c r="AC156" s="41" t="e">
        <f>(AC155-AB155)/AB155</f>
        <v>#DIV/0!</v>
      </c>
      <c r="AD156" s="41" t="e">
        <f>(AD155-AC155)/AC155</f>
        <v>#DIV/0!</v>
      </c>
      <c r="AE156" s="41" t="e">
        <f>(AE155-AD155)/AD155</f>
        <v>#DIV/0!</v>
      </c>
      <c r="AF156" s="44"/>
    </row>
    <row r="157" spans="1:32" ht="13.2" customHeight="1">
      <c r="F157" s="57"/>
      <c r="G157" s="56"/>
      <c r="S157" s="57"/>
      <c r="T157" s="56"/>
    </row>
    <row r="158" spans="1:32" ht="13.2" customHeight="1"/>
    <row r="159" spans="1:32" ht="13.2" customHeight="1"/>
    <row r="160" spans="1:32"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sheetData>
  <phoneticPr fontId="17" type="noConversion"/>
  <pageMargins left="0.7" right="0.7" top="0.75" bottom="0.75" header="0.3" footer="0.3"/>
  <pageSetup orientation="portrait" r:id="rId1"/>
  <ignoredErrors>
    <ignoredError sqref="E2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AA83"/>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8" width="11.6640625" style="1" customWidth="1"/>
    <col min="19" max="19" width="8.88671875" style="1" bestFit="1" customWidth="1"/>
    <col min="20" max="20" width="20.6640625" style="1" customWidth="1"/>
    <col min="21" max="25" width="11.6640625" style="1" customWidth="1"/>
    <col min="26" max="29" width="8.6640625" style="1"/>
    <col min="30" max="30" width="10.88671875" style="1" customWidth="1"/>
    <col min="31" max="31" width="16" style="1" bestFit="1" customWidth="1"/>
    <col min="32" max="16384" width="8.6640625" style="1"/>
  </cols>
  <sheetData>
    <row r="2" spans="2:27" ht="17.399999999999999">
      <c r="B2" s="30" t="str">
        <f>Introduction!B2</f>
        <v>LightCounting Wireless Infrastructure Shares, Size &amp; Forecast - 4Q22</v>
      </c>
    </row>
    <row r="3" spans="2:27" ht="15">
      <c r="B3" s="221" t="str">
        <f>Introduction!B3</f>
        <v>February 2023 - Sample template for illustrative purposes only</v>
      </c>
    </row>
    <row r="4" spans="2:27" ht="15">
      <c r="B4" s="29"/>
    </row>
    <row r="5" spans="2:27" ht="15.6">
      <c r="B5" s="83" t="s">
        <v>209</v>
      </c>
      <c r="C5" s="27"/>
    </row>
    <row r="6" spans="2:27">
      <c r="S6" s="148"/>
    </row>
    <row r="7" spans="2:27">
      <c r="B7" s="25" t="s">
        <v>205</v>
      </c>
      <c r="T7" s="25" t="s">
        <v>206</v>
      </c>
    </row>
    <row r="8" spans="2:27" ht="13.2" customHeight="1">
      <c r="B8" s="15" t="s">
        <v>6</v>
      </c>
      <c r="C8" s="24" t="s">
        <v>72</v>
      </c>
      <c r="D8" s="24" t="s">
        <v>73</v>
      </c>
      <c r="E8" s="24" t="s">
        <v>74</v>
      </c>
      <c r="F8" s="24" t="s">
        <v>75</v>
      </c>
      <c r="G8" s="24" t="s">
        <v>76</v>
      </c>
      <c r="H8" s="24" t="s">
        <v>77</v>
      </c>
      <c r="I8" s="24" t="s">
        <v>78</v>
      </c>
      <c r="J8" s="24" t="s">
        <v>79</v>
      </c>
      <c r="K8" s="24" t="s">
        <v>80</v>
      </c>
      <c r="L8" s="24" t="s">
        <v>81</v>
      </c>
      <c r="M8" s="24" t="s">
        <v>230</v>
      </c>
      <c r="N8" s="24" t="s">
        <v>231</v>
      </c>
      <c r="O8" s="24" t="s">
        <v>241</v>
      </c>
      <c r="P8" s="24" t="s">
        <v>252</v>
      </c>
      <c r="Q8" s="24" t="s">
        <v>254</v>
      </c>
      <c r="R8" s="24" t="s">
        <v>255</v>
      </c>
      <c r="T8" s="33" t="str">
        <f>B8</f>
        <v>Vendor</v>
      </c>
      <c r="U8" s="24">
        <v>2019</v>
      </c>
      <c r="V8" s="24">
        <v>2020</v>
      </c>
      <c r="W8" s="24">
        <v>2021</v>
      </c>
      <c r="X8" s="24">
        <v>2022</v>
      </c>
    </row>
    <row r="9" spans="2:27" ht="13.2" customHeight="1">
      <c r="B9" s="5" t="s">
        <v>9</v>
      </c>
      <c r="C9" s="23">
        <f>'EPC vEPC Market Shares'!C10+'5GC Market Shares'!C9</f>
        <v>0</v>
      </c>
      <c r="D9" s="23">
        <f>'EPC vEPC Market Shares'!D10+'5GC Market Shares'!D9</f>
        <v>0</v>
      </c>
      <c r="E9" s="23">
        <f>'EPC vEPC Market Shares'!E10+'5GC Market Shares'!E9</f>
        <v>0</v>
      </c>
      <c r="F9" s="23">
        <f>'EPC vEPC Market Shares'!F10+'5GC Market Shares'!F9</f>
        <v>0</v>
      </c>
      <c r="G9" s="23">
        <f>'EPC vEPC Market Shares'!G10+'5GC Market Shares'!G9</f>
        <v>0</v>
      </c>
      <c r="H9" s="23">
        <f>'EPC vEPC Market Shares'!H10+'5GC Market Shares'!H9</f>
        <v>0</v>
      </c>
      <c r="I9" s="23">
        <f>'EPC vEPC Market Shares'!I10+'5GC Market Shares'!I9</f>
        <v>0</v>
      </c>
      <c r="J9" s="23">
        <f>'EPC vEPC Market Shares'!J10+'5GC Market Shares'!J9</f>
        <v>0</v>
      </c>
      <c r="K9" s="23">
        <f>'EPC vEPC Market Shares'!K10+'5GC Market Shares'!K9</f>
        <v>0</v>
      </c>
      <c r="L9" s="23">
        <f>'EPC vEPC Market Shares'!L10+'5GC Market Shares'!L9</f>
        <v>0</v>
      </c>
      <c r="M9" s="23">
        <f>'EPC vEPC Market Shares'!M10+'5GC Market Shares'!M9</f>
        <v>0</v>
      </c>
      <c r="N9" s="23">
        <f>'EPC vEPC Market Shares'!N10+'5GC Market Shares'!N9</f>
        <v>0</v>
      </c>
      <c r="O9" s="23">
        <f>'EPC vEPC Market Shares'!O10+'5GC Market Shares'!O9</f>
        <v>0</v>
      </c>
      <c r="P9" s="23">
        <f>'EPC vEPC Market Shares'!P10+'5GC Market Shares'!P9</f>
        <v>0</v>
      </c>
      <c r="Q9" s="23">
        <f>'EPC vEPC Market Shares'!Q10+'5GC Market Shares'!Q9</f>
        <v>0</v>
      </c>
      <c r="R9" s="23">
        <f>'EPC vEPC Market Shares'!R10+'5GC Market Shares'!R9</f>
        <v>0</v>
      </c>
      <c r="S9" s="137"/>
      <c r="T9" s="36" t="str">
        <f t="shared" ref="T9" si="0">B9</f>
        <v>Cisco</v>
      </c>
      <c r="U9" s="34">
        <f t="shared" ref="U9:U18" si="1">SUM(C9:F9)</f>
        <v>0</v>
      </c>
      <c r="V9" s="34">
        <f>SUM(G9:J9)</f>
        <v>0</v>
      </c>
      <c r="W9" s="34">
        <f>SUM(K9:N9)</f>
        <v>0</v>
      </c>
      <c r="X9" s="23">
        <f>SUM(O9:R9)</f>
        <v>0</v>
      </c>
    </row>
    <row r="10" spans="2:27" ht="13.2" customHeight="1">
      <c r="B10" s="5" t="s">
        <v>11</v>
      </c>
      <c r="C10" s="23">
        <f>'5G RAN Market Shares'!C53+'4G RAN Market Shares'!C9+'EPC vEPC Market Shares'!C11+'2G 3G Market Shares'!C9+'5GC Market Shares'!$C$10</f>
        <v>0</v>
      </c>
      <c r="D10" s="23">
        <f>'5G RAN Market Shares'!D53+'4G RAN Market Shares'!D9+'EPC vEPC Market Shares'!D11+'2G 3G Market Shares'!D9+'5GC Market Shares'!D10</f>
        <v>0</v>
      </c>
      <c r="E10" s="23">
        <f>'5G RAN Market Shares'!E53+'4G RAN Market Shares'!E9+'EPC vEPC Market Shares'!E11+'2G 3G Market Shares'!E9+'5GC Market Shares'!E10</f>
        <v>0</v>
      </c>
      <c r="F10" s="23">
        <f>'5G RAN Market Shares'!F53+'4G RAN Market Shares'!F9+'EPC vEPC Market Shares'!F11+'2G 3G Market Shares'!F9+'5GC Market Shares'!F10</f>
        <v>0</v>
      </c>
      <c r="G10" s="23">
        <f>'5G RAN Market Shares'!G53+'4G RAN Market Shares'!G9+'EPC vEPC Market Shares'!G11+'2G 3G Market Shares'!G9+'5GC Market Shares'!G10</f>
        <v>0</v>
      </c>
      <c r="H10" s="23">
        <f>'5G RAN Market Shares'!H53+'4G RAN Market Shares'!H9+'EPC vEPC Market Shares'!H11+'2G 3G Market Shares'!H9+'5GC Market Shares'!H10</f>
        <v>0</v>
      </c>
      <c r="I10" s="23">
        <f>'5G RAN Market Shares'!I53+'4G RAN Market Shares'!I9+'EPC vEPC Market Shares'!I11+'2G 3G Market Shares'!I9+'5GC Market Shares'!I10</f>
        <v>0</v>
      </c>
      <c r="J10" s="23">
        <f>'5G RAN Market Shares'!J53+'4G RAN Market Shares'!J9+'EPC vEPC Market Shares'!J11+'2G 3G Market Shares'!J9+'5GC Market Shares'!J10</f>
        <v>0</v>
      </c>
      <c r="K10" s="23">
        <f>'5G RAN Market Shares'!K53+'4G RAN Market Shares'!K9+'EPC vEPC Market Shares'!K11+'2G 3G Market Shares'!K9+'5GC Market Shares'!K10</f>
        <v>0</v>
      </c>
      <c r="L10" s="23">
        <f>'5G RAN Market Shares'!L53+'4G RAN Market Shares'!L9+'EPC vEPC Market Shares'!L11+'2G 3G Market Shares'!L9+'5GC Market Shares'!L10</f>
        <v>0</v>
      </c>
      <c r="M10" s="23">
        <f>'5G RAN Market Shares'!M53+'4G RAN Market Shares'!M9+'EPC vEPC Market Shares'!M11+'2G 3G Market Shares'!M9+'5GC Market Shares'!M10</f>
        <v>0</v>
      </c>
      <c r="N10" s="23">
        <f>'5G RAN Market Shares'!N53+'4G RAN Market Shares'!N9+'EPC vEPC Market Shares'!N11+'2G 3G Market Shares'!N9+'5GC Market Shares'!N10</f>
        <v>0</v>
      </c>
      <c r="O10" s="23">
        <f>'5G RAN Market Shares'!O53+'4G RAN Market Shares'!O9+'EPC vEPC Market Shares'!O11+'2G 3G Market Shares'!O9+'5GC Market Shares'!O10</f>
        <v>0</v>
      </c>
      <c r="P10" s="23">
        <f>'5G RAN Market Shares'!P53+'4G RAN Market Shares'!P9+'EPC vEPC Market Shares'!P11+'2G 3G Market Shares'!P9+'5GC Market Shares'!P10</f>
        <v>0</v>
      </c>
      <c r="Q10" s="23">
        <f>'5G RAN Market Shares'!Q53+'4G RAN Market Shares'!Q9+'EPC vEPC Market Shares'!Q11+'2G 3G Market Shares'!Q9+'5GC Market Shares'!Q10</f>
        <v>0</v>
      </c>
      <c r="R10" s="23">
        <f>'5G RAN Market Shares'!R53+'4G RAN Market Shares'!R9+'EPC vEPC Market Shares'!R11+'2G 3G Market Shares'!R9+'5GC Market Shares'!R10</f>
        <v>0</v>
      </c>
      <c r="S10" s="137"/>
      <c r="T10" s="36" t="str">
        <f t="shared" ref="T10:T18" si="2">B10</f>
        <v>Ericsson</v>
      </c>
      <c r="U10" s="34">
        <f t="shared" si="1"/>
        <v>0</v>
      </c>
      <c r="V10" s="34">
        <f t="shared" ref="V10:V18" si="3">SUM(G10:J10)</f>
        <v>0</v>
      </c>
      <c r="W10" s="34">
        <f t="shared" ref="W10:W11" si="4">SUM(K10:N10)</f>
        <v>0</v>
      </c>
      <c r="X10" s="23">
        <f t="shared" ref="X10:X18" si="5">SUM(O10:R10)</f>
        <v>0</v>
      </c>
    </row>
    <row r="11" spans="2:27" ht="13.2" customHeight="1">
      <c r="B11" s="5" t="s">
        <v>3</v>
      </c>
      <c r="C11" s="23">
        <f>'5G RAN Market Shares'!C54+'4G RAN Market Shares'!C10+'2G 3G Market Shares'!C10</f>
        <v>0</v>
      </c>
      <c r="D11" s="23">
        <f>'5G RAN Market Shares'!D54+'4G RAN Market Shares'!D10+'2G 3G Market Shares'!D10</f>
        <v>0</v>
      </c>
      <c r="E11" s="23">
        <f>'5G RAN Market Shares'!E54+'4G RAN Market Shares'!E10+'2G 3G Market Shares'!E10</f>
        <v>0</v>
      </c>
      <c r="F11" s="23">
        <f>'5G RAN Market Shares'!F54+'4G RAN Market Shares'!F10+'2G 3G Market Shares'!F10</f>
        <v>0</v>
      </c>
      <c r="G11" s="23">
        <f>'5G RAN Market Shares'!G54+'4G RAN Market Shares'!G10+'2G 3G Market Shares'!G10</f>
        <v>0</v>
      </c>
      <c r="H11" s="23">
        <f>'5G RAN Market Shares'!H54+'4G RAN Market Shares'!H10+'2G 3G Market Shares'!H10</f>
        <v>0</v>
      </c>
      <c r="I11" s="23">
        <f>'5G RAN Market Shares'!I54+'4G RAN Market Shares'!I10+'2G 3G Market Shares'!I10</f>
        <v>0</v>
      </c>
      <c r="J11" s="23">
        <f>'5G RAN Market Shares'!J54+'4G RAN Market Shares'!J10+'2G 3G Market Shares'!J10</f>
        <v>0</v>
      </c>
      <c r="K11" s="23">
        <f>'5G RAN Market Shares'!K54+'4G RAN Market Shares'!K10+'2G 3G Market Shares'!K10</f>
        <v>0</v>
      </c>
      <c r="L11" s="23">
        <f>'5G RAN Market Shares'!L54+'4G RAN Market Shares'!L10+'2G 3G Market Shares'!L10</f>
        <v>0</v>
      </c>
      <c r="M11" s="23">
        <f>'5G RAN Market Shares'!M54+'4G RAN Market Shares'!M10+'2G 3G Market Shares'!M10</f>
        <v>0</v>
      </c>
      <c r="N11" s="23">
        <f>'5G RAN Market Shares'!N54+'4G RAN Market Shares'!N10+'2G 3G Market Shares'!N10</f>
        <v>0</v>
      </c>
      <c r="O11" s="23">
        <f>'5G RAN Market Shares'!O54+'4G RAN Market Shares'!O10+'2G 3G Market Shares'!O10</f>
        <v>0</v>
      </c>
      <c r="P11" s="23">
        <f>'5G RAN Market Shares'!P54+'4G RAN Market Shares'!P10+'2G 3G Market Shares'!P10</f>
        <v>0</v>
      </c>
      <c r="Q11" s="23">
        <f>'5G RAN Market Shares'!Q54+'4G RAN Market Shares'!Q10+'2G 3G Market Shares'!Q10</f>
        <v>0</v>
      </c>
      <c r="R11" s="23">
        <f>'5G RAN Market Shares'!R54+'4G RAN Market Shares'!R10+'2G 3G Market Shares'!R10</f>
        <v>0</v>
      </c>
      <c r="S11" s="137"/>
      <c r="T11" s="36" t="str">
        <f t="shared" si="2"/>
        <v>Fujitsu</v>
      </c>
      <c r="U11" s="34">
        <f t="shared" si="1"/>
        <v>0</v>
      </c>
      <c r="V11" s="34">
        <f t="shared" si="3"/>
        <v>0</v>
      </c>
      <c r="W11" s="34">
        <f t="shared" si="4"/>
        <v>0</v>
      </c>
      <c r="X11" s="23">
        <f t="shared" si="5"/>
        <v>0</v>
      </c>
    </row>
    <row r="12" spans="2:27" ht="13.2" customHeight="1">
      <c r="B12" s="5" t="s">
        <v>17</v>
      </c>
      <c r="C12" s="23">
        <f>'5G RAN Market Shares'!C55+'4G RAN Market Shares'!C11+'EPC vEPC Market Shares'!C12+'2G 3G Market Shares'!C12+'5GC Market Shares'!C11</f>
        <v>0</v>
      </c>
      <c r="D12" s="23">
        <f>'5G RAN Market Shares'!D55+'4G RAN Market Shares'!D11+'EPC vEPC Market Shares'!D12+'2G 3G Market Shares'!D12+'5GC Market Shares'!D11</f>
        <v>0</v>
      </c>
      <c r="E12" s="23">
        <f>'5G RAN Market Shares'!E55+'4G RAN Market Shares'!E11+'EPC vEPC Market Shares'!E12+'2G 3G Market Shares'!E12+'5GC Market Shares'!E11</f>
        <v>0</v>
      </c>
      <c r="F12" s="23">
        <f>'5G RAN Market Shares'!F55+'4G RAN Market Shares'!F11+'EPC vEPC Market Shares'!F12+'2G 3G Market Shares'!F12+'5GC Market Shares'!F11</f>
        <v>0</v>
      </c>
      <c r="G12" s="23">
        <f>'5G RAN Market Shares'!G55+'4G RAN Market Shares'!G11+'EPC vEPC Market Shares'!G12+'2G 3G Market Shares'!G12+'5GC Market Shares'!G11</f>
        <v>0</v>
      </c>
      <c r="H12" s="23">
        <f>'5G RAN Market Shares'!H55+'4G RAN Market Shares'!H11+'EPC vEPC Market Shares'!H12+'2G 3G Market Shares'!H12+'5GC Market Shares'!H11</f>
        <v>0</v>
      </c>
      <c r="I12" s="23">
        <f>'5G RAN Market Shares'!I55+'4G RAN Market Shares'!I11+'EPC vEPC Market Shares'!I12+'2G 3G Market Shares'!I12+'5GC Market Shares'!I11</f>
        <v>0</v>
      </c>
      <c r="J12" s="23">
        <f>'5G RAN Market Shares'!J55+'4G RAN Market Shares'!J11+'EPC vEPC Market Shares'!J12+'2G 3G Market Shares'!J12+'5GC Market Shares'!J11</f>
        <v>0</v>
      </c>
      <c r="K12" s="23">
        <f>'5G RAN Market Shares'!K55+'4G RAN Market Shares'!K11+'EPC vEPC Market Shares'!K12+'2G 3G Market Shares'!K12+'5GC Market Shares'!K11</f>
        <v>0</v>
      </c>
      <c r="L12" s="23">
        <f>'5G RAN Market Shares'!L55+'4G RAN Market Shares'!L11+'EPC vEPC Market Shares'!L12+'2G 3G Market Shares'!L12+'5GC Market Shares'!L11</f>
        <v>0</v>
      </c>
      <c r="M12" s="23">
        <f>'5G RAN Market Shares'!M55+'4G RAN Market Shares'!M11+'EPC vEPC Market Shares'!M12+'2G 3G Market Shares'!M12+'5GC Market Shares'!M11</f>
        <v>0</v>
      </c>
      <c r="N12" s="23">
        <f>'5G RAN Market Shares'!N55+'4G RAN Market Shares'!N11+'EPC vEPC Market Shares'!N12+'2G 3G Market Shares'!N12+'5GC Market Shares'!N11</f>
        <v>0</v>
      </c>
      <c r="O12" s="23">
        <f>'5G RAN Market Shares'!O55+'4G RAN Market Shares'!O11+'EPC vEPC Market Shares'!O12+'2G 3G Market Shares'!O12+'5GC Market Shares'!O11</f>
        <v>0</v>
      </c>
      <c r="P12" s="23">
        <f>'5G RAN Market Shares'!P55+'4G RAN Market Shares'!P11+'EPC vEPC Market Shares'!P12+'2G 3G Market Shares'!P12+'5GC Market Shares'!P11</f>
        <v>0</v>
      </c>
      <c r="Q12" s="23">
        <f>'5G RAN Market Shares'!Q55+'4G RAN Market Shares'!Q11+'EPC vEPC Market Shares'!Q12+'2G 3G Market Shares'!Q12+'5GC Market Shares'!Q11</f>
        <v>0</v>
      </c>
      <c r="R12" s="23">
        <f>'5G RAN Market Shares'!R55+'4G RAN Market Shares'!R11+'EPC vEPC Market Shares'!R12+'2G 3G Market Shares'!R12+'5GC Market Shares'!R11</f>
        <v>0</v>
      </c>
      <c r="S12" s="137"/>
      <c r="T12" s="36" t="str">
        <f t="shared" si="2"/>
        <v>Huawei</v>
      </c>
      <c r="U12" s="34">
        <f t="shared" si="1"/>
        <v>0</v>
      </c>
      <c r="V12" s="34">
        <f t="shared" si="3"/>
        <v>0</v>
      </c>
      <c r="W12" s="34">
        <f t="shared" ref="W12:W18" si="6">SUM(K12:N12)</f>
        <v>0</v>
      </c>
      <c r="X12" s="23">
        <f t="shared" si="5"/>
        <v>0</v>
      </c>
    </row>
    <row r="13" spans="2:27" ht="13.2" customHeight="1">
      <c r="B13" s="5" t="s">
        <v>20</v>
      </c>
      <c r="C13" s="23">
        <f>'5G RAN Market Shares'!C56+'4G RAN Market Shares'!C12+'EPC vEPC Market Shares'!C13+'5GC Market Shares'!C12</f>
        <v>0</v>
      </c>
      <c r="D13" s="23">
        <f>'5G RAN Market Shares'!D56+'4G RAN Market Shares'!D12+'EPC vEPC Market Shares'!D13+'5GC Market Shares'!D12</f>
        <v>0</v>
      </c>
      <c r="E13" s="23">
        <f>'5G RAN Market Shares'!E56+'4G RAN Market Shares'!E12+'EPC vEPC Market Shares'!E13+'5GC Market Shares'!E12</f>
        <v>0</v>
      </c>
      <c r="F13" s="23">
        <f>'5G RAN Market Shares'!F56+'4G RAN Market Shares'!F12+'EPC vEPC Market Shares'!F13+'5GC Market Shares'!F12</f>
        <v>0</v>
      </c>
      <c r="G13" s="23">
        <f>'5G RAN Market Shares'!G56+'4G RAN Market Shares'!G12+'EPC vEPC Market Shares'!G13+'5GC Market Shares'!G12</f>
        <v>0</v>
      </c>
      <c r="H13" s="23">
        <f>'5G RAN Market Shares'!H56+'4G RAN Market Shares'!H12+'EPC vEPC Market Shares'!H13+'5GC Market Shares'!H12</f>
        <v>0</v>
      </c>
      <c r="I13" s="23">
        <f>'5G RAN Market Shares'!I56+'4G RAN Market Shares'!I12+'EPC vEPC Market Shares'!I13+'5GC Market Shares'!I12</f>
        <v>0</v>
      </c>
      <c r="J13" s="23">
        <f>'5G RAN Market Shares'!J56+'4G RAN Market Shares'!J12+'EPC vEPC Market Shares'!J13+'5GC Market Shares'!J12</f>
        <v>0</v>
      </c>
      <c r="K13" s="23">
        <f>'5G RAN Market Shares'!K56+'4G RAN Market Shares'!K12+'EPC vEPC Market Shares'!K13+'5GC Market Shares'!K12</f>
        <v>0</v>
      </c>
      <c r="L13" s="23">
        <f>'5G RAN Market Shares'!L56+'4G RAN Market Shares'!L12+'EPC vEPC Market Shares'!L13+'5GC Market Shares'!L12</f>
        <v>0</v>
      </c>
      <c r="M13" s="23">
        <f>'5G RAN Market Shares'!M56+'4G RAN Market Shares'!M12+'EPC vEPC Market Shares'!M13+'5GC Market Shares'!M12</f>
        <v>0</v>
      </c>
      <c r="N13" s="23">
        <f>'5G RAN Market Shares'!N56+'4G RAN Market Shares'!N12+'EPC vEPC Market Shares'!N13+'5GC Market Shares'!N12</f>
        <v>0</v>
      </c>
      <c r="O13" s="23">
        <f>'5G RAN Market Shares'!O56+'4G RAN Market Shares'!O12+'EPC vEPC Market Shares'!O13+'5GC Market Shares'!O12</f>
        <v>0</v>
      </c>
      <c r="P13" s="23">
        <f>'5G RAN Market Shares'!P56+'4G RAN Market Shares'!P12+'EPC vEPC Market Shares'!P13+'5GC Market Shares'!P12</f>
        <v>0</v>
      </c>
      <c r="Q13" s="23">
        <f>'5G RAN Market Shares'!Q56+'4G RAN Market Shares'!Q12+'EPC vEPC Market Shares'!Q13+'5GC Market Shares'!Q12</f>
        <v>0</v>
      </c>
      <c r="R13" s="23">
        <f>'5G RAN Market Shares'!R56+'4G RAN Market Shares'!R12+'EPC vEPC Market Shares'!R13+'5GC Market Shares'!R12</f>
        <v>0</v>
      </c>
      <c r="S13" s="137"/>
      <c r="T13" s="36" t="str">
        <f t="shared" si="2"/>
        <v>Mavenir</v>
      </c>
      <c r="U13" s="34">
        <f t="shared" si="1"/>
        <v>0</v>
      </c>
      <c r="V13" s="34">
        <f t="shared" si="3"/>
        <v>0</v>
      </c>
      <c r="W13" s="34">
        <f t="shared" si="6"/>
        <v>0</v>
      </c>
      <c r="X13" s="23">
        <f t="shared" si="5"/>
        <v>0</v>
      </c>
    </row>
    <row r="14" spans="2:27" ht="13.2" customHeight="1">
      <c r="B14" s="5" t="s">
        <v>2</v>
      </c>
      <c r="C14" s="23">
        <f>'5G RAN Market Shares'!C57+'4G RAN Market Shares'!C13</f>
        <v>0</v>
      </c>
      <c r="D14" s="23">
        <f>'5G RAN Market Shares'!D57+'4G RAN Market Shares'!D13</f>
        <v>0</v>
      </c>
      <c r="E14" s="23">
        <f>'5G RAN Market Shares'!E57+'4G RAN Market Shares'!E13</f>
        <v>0</v>
      </c>
      <c r="F14" s="23">
        <f>'5G RAN Market Shares'!F57+'4G RAN Market Shares'!F13</f>
        <v>0</v>
      </c>
      <c r="G14" s="23">
        <f>'5G RAN Market Shares'!G57+'4G RAN Market Shares'!G13</f>
        <v>0</v>
      </c>
      <c r="H14" s="23">
        <f>'5G RAN Market Shares'!H57+'4G RAN Market Shares'!H13</f>
        <v>0</v>
      </c>
      <c r="I14" s="23">
        <f>'5G RAN Market Shares'!I57+'4G RAN Market Shares'!I13</f>
        <v>0</v>
      </c>
      <c r="J14" s="23">
        <f>'5G RAN Market Shares'!J57+'4G RAN Market Shares'!J13</f>
        <v>0</v>
      </c>
      <c r="K14" s="23">
        <f>'5G RAN Market Shares'!K57+'4G RAN Market Shares'!K13+'5GC Market Shares'!K13</f>
        <v>0</v>
      </c>
      <c r="L14" s="23">
        <f>'5G RAN Market Shares'!L57+'4G RAN Market Shares'!L13+'5GC Market Shares'!L13</f>
        <v>0</v>
      </c>
      <c r="M14" s="23">
        <f>'5G RAN Market Shares'!M57+'4G RAN Market Shares'!M13+'5GC Market Shares'!M13</f>
        <v>0</v>
      </c>
      <c r="N14" s="23">
        <f>'5G RAN Market Shares'!N57+'4G RAN Market Shares'!N13+'5GC Market Shares'!N13</f>
        <v>0</v>
      </c>
      <c r="O14" s="23">
        <f>'5G RAN Market Shares'!O57+'4G RAN Market Shares'!O13+'5GC Market Shares'!O13</f>
        <v>0</v>
      </c>
      <c r="P14" s="23">
        <f>'5G RAN Market Shares'!P57+'4G RAN Market Shares'!P13+'5GC Market Shares'!P13</f>
        <v>0</v>
      </c>
      <c r="Q14" s="23">
        <f>'5G RAN Market Shares'!Q57+'4G RAN Market Shares'!Q13+'5GC Market Shares'!Q13</f>
        <v>0</v>
      </c>
      <c r="R14" s="23">
        <f>'5G RAN Market Shares'!R57+'4G RAN Market Shares'!R13+'5GC Market Shares'!R13</f>
        <v>0</v>
      </c>
      <c r="S14" s="137"/>
      <c r="T14" s="36" t="str">
        <f t="shared" si="2"/>
        <v>NEC</v>
      </c>
      <c r="U14" s="34">
        <f t="shared" si="1"/>
        <v>0</v>
      </c>
      <c r="V14" s="34">
        <f>SUM(G14:J14)</f>
        <v>0</v>
      </c>
      <c r="W14" s="34">
        <f t="shared" si="6"/>
        <v>0</v>
      </c>
      <c r="X14" s="23">
        <f t="shared" si="5"/>
        <v>0</v>
      </c>
    </row>
    <row r="15" spans="2:27" ht="13.2" customHeight="1">
      <c r="B15" s="5" t="s">
        <v>18</v>
      </c>
      <c r="C15" s="23">
        <f>'5G RAN Market Shares'!C58+'4G RAN Market Shares'!C14+'EPC vEPC Market Shares'!C14+'2G 3G Market Shares'!C13+'5GC Market Shares'!C14</f>
        <v>0</v>
      </c>
      <c r="D15" s="23">
        <f>'5G RAN Market Shares'!D58+'4G RAN Market Shares'!D14+'EPC vEPC Market Shares'!D14+'2G 3G Market Shares'!D13+'5GC Market Shares'!D14</f>
        <v>0</v>
      </c>
      <c r="E15" s="23">
        <f>'5G RAN Market Shares'!E58+'4G RAN Market Shares'!E14+'EPC vEPC Market Shares'!E14+'2G 3G Market Shares'!E13+'5GC Market Shares'!E14</f>
        <v>0</v>
      </c>
      <c r="F15" s="23">
        <f>'5G RAN Market Shares'!F58+'4G RAN Market Shares'!F14+'EPC vEPC Market Shares'!F14+'2G 3G Market Shares'!F13+'5GC Market Shares'!F14</f>
        <v>0</v>
      </c>
      <c r="G15" s="23">
        <f>'5G RAN Market Shares'!G58+'4G RAN Market Shares'!G14+'EPC vEPC Market Shares'!G14+'2G 3G Market Shares'!G13+'5GC Market Shares'!G14</f>
        <v>0</v>
      </c>
      <c r="H15" s="23">
        <f>'5G RAN Market Shares'!H58+'4G RAN Market Shares'!H14+'EPC vEPC Market Shares'!H14+'2G 3G Market Shares'!H13+'5GC Market Shares'!H14</f>
        <v>0</v>
      </c>
      <c r="I15" s="23">
        <f>'5G RAN Market Shares'!I58+'4G RAN Market Shares'!I14+'EPC vEPC Market Shares'!I14+'2G 3G Market Shares'!I13+'5GC Market Shares'!I14</f>
        <v>0</v>
      </c>
      <c r="J15" s="23">
        <f>'5G RAN Market Shares'!J58+'4G RAN Market Shares'!J14+'EPC vEPC Market Shares'!J14+'2G 3G Market Shares'!J13+'5GC Market Shares'!J14</f>
        <v>0</v>
      </c>
      <c r="K15" s="23">
        <f>'5G RAN Market Shares'!K58+'4G RAN Market Shares'!K14+'EPC vEPC Market Shares'!K14+'2G 3G Market Shares'!K13+'5GC Market Shares'!K14</f>
        <v>0</v>
      </c>
      <c r="L15" s="23">
        <f>'5G RAN Market Shares'!L58+'4G RAN Market Shares'!L14+'EPC vEPC Market Shares'!L14+'2G 3G Market Shares'!L13+'5GC Market Shares'!L14</f>
        <v>0</v>
      </c>
      <c r="M15" s="23">
        <f>'5G RAN Market Shares'!M58+'4G RAN Market Shares'!M14+'EPC vEPC Market Shares'!M14+'2G 3G Market Shares'!M13+'5GC Market Shares'!M14</f>
        <v>0</v>
      </c>
      <c r="N15" s="23">
        <f>'5G RAN Market Shares'!N58+'4G RAN Market Shares'!N14+'EPC vEPC Market Shares'!N14+'2G 3G Market Shares'!N13+'5GC Market Shares'!N14</f>
        <v>0</v>
      </c>
      <c r="O15" s="23">
        <f>'5G RAN Market Shares'!O58+'4G RAN Market Shares'!O14+'EPC vEPC Market Shares'!O14+'2G 3G Market Shares'!O13+'5GC Market Shares'!O14</f>
        <v>0</v>
      </c>
      <c r="P15" s="23">
        <f>'5G RAN Market Shares'!P58+'4G RAN Market Shares'!P14+'EPC vEPC Market Shares'!P14+'2G 3G Market Shares'!P13+'5GC Market Shares'!P14</f>
        <v>0</v>
      </c>
      <c r="Q15" s="23">
        <f>'5G RAN Market Shares'!Q58+'4G RAN Market Shares'!Q14+'EPC vEPC Market Shares'!Q14+'2G 3G Market Shares'!Q13+'5GC Market Shares'!Q14</f>
        <v>0</v>
      </c>
      <c r="R15" s="23">
        <f>'5G RAN Market Shares'!R58+'4G RAN Market Shares'!R14+'EPC vEPC Market Shares'!R14+'2G 3G Market Shares'!R13+'5GC Market Shares'!R14</f>
        <v>0</v>
      </c>
      <c r="S15" s="137"/>
      <c r="T15" s="36" t="str">
        <f t="shared" si="2"/>
        <v>Nokia</v>
      </c>
      <c r="U15" s="34">
        <f t="shared" si="1"/>
        <v>0</v>
      </c>
      <c r="V15" s="34">
        <f t="shared" si="3"/>
        <v>0</v>
      </c>
      <c r="W15" s="34">
        <f t="shared" si="6"/>
        <v>0</v>
      </c>
      <c r="X15" s="23">
        <f t="shared" si="5"/>
        <v>0</v>
      </c>
      <c r="AA15" s="148"/>
    </row>
    <row r="16" spans="2:27" ht="13.2" customHeight="1">
      <c r="B16" s="5" t="s">
        <v>22</v>
      </c>
      <c r="C16" s="23">
        <f>'5G RAN Market Shares'!C59+'4G RAN Market Shares'!C13+'EPC vEPC Market Shares'!C15+'2G 3G Market Shares'!C14+'5GC Market Shares'!C15</f>
        <v>0</v>
      </c>
      <c r="D16" s="23">
        <f>'5G RAN Market Shares'!D59+'4G RAN Market Shares'!D15+'EPC vEPC Market Shares'!D15+'2G 3G Market Shares'!D14+'5GC Market Shares'!D15</f>
        <v>0</v>
      </c>
      <c r="E16" s="23">
        <f>'5G RAN Market Shares'!E59+'4G RAN Market Shares'!E15+'EPC vEPC Market Shares'!E15+'2G 3G Market Shares'!E14+'5GC Market Shares'!E15</f>
        <v>0</v>
      </c>
      <c r="F16" s="23">
        <f>'5G RAN Market Shares'!F59+'4G RAN Market Shares'!F15+'EPC vEPC Market Shares'!F15+'2G 3G Market Shares'!F14+'5GC Market Shares'!F15</f>
        <v>0</v>
      </c>
      <c r="G16" s="23">
        <f>'5G RAN Market Shares'!G59+'4G RAN Market Shares'!G15+'EPC vEPC Market Shares'!G15+'2G 3G Market Shares'!G14+'5GC Market Shares'!G15</f>
        <v>0</v>
      </c>
      <c r="H16" s="23">
        <f>'5G RAN Market Shares'!H59+'4G RAN Market Shares'!H15+'EPC vEPC Market Shares'!H15+'2G 3G Market Shares'!H14+'5GC Market Shares'!H15</f>
        <v>0</v>
      </c>
      <c r="I16" s="23">
        <f>'5G RAN Market Shares'!I59+'4G RAN Market Shares'!I15+'EPC vEPC Market Shares'!I15+'2G 3G Market Shares'!I14+'5GC Market Shares'!I15</f>
        <v>0</v>
      </c>
      <c r="J16" s="23">
        <f>'5G RAN Market Shares'!J59+'4G RAN Market Shares'!J15+'EPC vEPC Market Shares'!J15+'2G 3G Market Shares'!J14+'5GC Market Shares'!J15</f>
        <v>0</v>
      </c>
      <c r="K16" s="23">
        <f>'5G RAN Market Shares'!K59+'4G RAN Market Shares'!K15+'EPC vEPC Market Shares'!K15+'2G 3G Market Shares'!K14+'5GC Market Shares'!K15</f>
        <v>0</v>
      </c>
      <c r="L16" s="23">
        <f>'5G RAN Market Shares'!L59+'4G RAN Market Shares'!L15+'EPC vEPC Market Shares'!L15+'2G 3G Market Shares'!L14+'5GC Market Shares'!L15</f>
        <v>0</v>
      </c>
      <c r="M16" s="23">
        <f>'5G RAN Market Shares'!M59+'4G RAN Market Shares'!M15+'EPC vEPC Market Shares'!M15+'2G 3G Market Shares'!M14+'5GC Market Shares'!M15</f>
        <v>0</v>
      </c>
      <c r="N16" s="23">
        <f>'5G RAN Market Shares'!N59+'4G RAN Market Shares'!N15+'EPC vEPC Market Shares'!N15+'2G 3G Market Shares'!N14+'5GC Market Shares'!N15</f>
        <v>0</v>
      </c>
      <c r="O16" s="23">
        <f>'5G RAN Market Shares'!O59+'4G RAN Market Shares'!O15+'EPC vEPC Market Shares'!O15+'2G 3G Market Shares'!O14+'5GC Market Shares'!O15</f>
        <v>0</v>
      </c>
      <c r="P16" s="23">
        <f>'5G RAN Market Shares'!P59+'4G RAN Market Shares'!P15+'EPC vEPC Market Shares'!P15+'2G 3G Market Shares'!P14+'5GC Market Shares'!P15</f>
        <v>0</v>
      </c>
      <c r="Q16" s="23">
        <f>'5G RAN Market Shares'!Q59+'4G RAN Market Shares'!Q15+'EPC vEPC Market Shares'!Q15+'2G 3G Market Shares'!Q14+'5GC Market Shares'!Q15</f>
        <v>0</v>
      </c>
      <c r="R16" s="23">
        <f>'5G RAN Market Shares'!R59+'4G RAN Market Shares'!R15+'EPC vEPC Market Shares'!R15+'2G 3G Market Shares'!R14+'5GC Market Shares'!R15</f>
        <v>0</v>
      </c>
      <c r="S16" s="137"/>
      <c r="T16" s="36" t="str">
        <f t="shared" si="2"/>
        <v>Samsung</v>
      </c>
      <c r="U16" s="34">
        <f>SUM(C16:F16)</f>
        <v>0</v>
      </c>
      <c r="V16" s="34">
        <f>SUM(G16:J16)</f>
        <v>0</v>
      </c>
      <c r="W16" s="34">
        <f t="shared" si="6"/>
        <v>0</v>
      </c>
      <c r="X16" s="23">
        <f t="shared" si="5"/>
        <v>0</v>
      </c>
    </row>
    <row r="17" spans="2:26" ht="13.2" customHeight="1">
      <c r="B17" s="5" t="s">
        <v>27</v>
      </c>
      <c r="C17" s="23">
        <f>'5G RAN Market Shares'!C60+'4G RAN Market Shares'!C16+'EPC vEPC Market Shares'!C16+'2G 3G Market Shares'!C15</f>
        <v>0</v>
      </c>
      <c r="D17" s="23">
        <f>'5G RAN Market Shares'!D60+'4G RAN Market Shares'!D16+'EPC vEPC Market Shares'!D16+'2G 3G Market Shares'!D15</f>
        <v>0</v>
      </c>
      <c r="E17" s="23">
        <f>'5G RAN Market Shares'!E60+'4G RAN Market Shares'!E16+'EPC vEPC Market Shares'!E16+'2G 3G Market Shares'!E15</f>
        <v>0</v>
      </c>
      <c r="F17" s="23">
        <f>'5G RAN Market Shares'!F60+'4G RAN Market Shares'!F16+'EPC vEPC Market Shares'!F16+'2G 3G Market Shares'!F15</f>
        <v>0</v>
      </c>
      <c r="G17" s="23">
        <f>'5G RAN Market Shares'!G60+'4G RAN Market Shares'!G16+'EPC vEPC Market Shares'!G16+'2G 3G Market Shares'!G15</f>
        <v>0</v>
      </c>
      <c r="H17" s="23">
        <f>'5G RAN Market Shares'!H60+'4G RAN Market Shares'!H16+'EPC vEPC Market Shares'!H16+'2G 3G Market Shares'!H15+'5GC Market Shares'!H16</f>
        <v>0</v>
      </c>
      <c r="I17" s="23">
        <f>'5G RAN Market Shares'!I60+'4G RAN Market Shares'!I16+'EPC vEPC Market Shares'!I16+'2G 3G Market Shares'!I15+'5GC Market Shares'!I16</f>
        <v>0</v>
      </c>
      <c r="J17" s="23">
        <f>'5G RAN Market Shares'!J60+'4G RAN Market Shares'!J16+'EPC vEPC Market Shares'!J16+'2G 3G Market Shares'!J15+'5GC Market Shares'!J16</f>
        <v>0</v>
      </c>
      <c r="K17" s="23">
        <f>'5G RAN Market Shares'!K60+'4G RAN Market Shares'!K16+'EPC vEPC Market Shares'!K16+'2G 3G Market Shares'!K15+'5GC Market Shares'!K16</f>
        <v>0</v>
      </c>
      <c r="L17" s="23">
        <f>'5G RAN Market Shares'!L60+'4G RAN Market Shares'!L16+'EPC vEPC Market Shares'!L16+'2G 3G Market Shares'!L15+'5GC Market Shares'!L16</f>
        <v>0</v>
      </c>
      <c r="M17" s="23">
        <f>'5G RAN Market Shares'!M60+'4G RAN Market Shares'!M16+'EPC vEPC Market Shares'!M16+'2G 3G Market Shares'!M15+'5GC Market Shares'!M16</f>
        <v>0</v>
      </c>
      <c r="N17" s="23">
        <f>'5G RAN Market Shares'!N60+'4G RAN Market Shares'!N16+'EPC vEPC Market Shares'!N16+'2G 3G Market Shares'!N15+'5GC Market Shares'!N16</f>
        <v>0</v>
      </c>
      <c r="O17" s="23">
        <f>'5G RAN Market Shares'!O60+'4G RAN Market Shares'!O16+'EPC vEPC Market Shares'!O16+'2G 3G Market Shares'!O15+'5GC Market Shares'!O16</f>
        <v>0</v>
      </c>
      <c r="P17" s="23">
        <f>'5G RAN Market Shares'!P60+'4G RAN Market Shares'!P16+'EPC vEPC Market Shares'!P16+'2G 3G Market Shares'!P15+'5GC Market Shares'!P16</f>
        <v>0</v>
      </c>
      <c r="Q17" s="23">
        <f>'5G RAN Market Shares'!Q60+'4G RAN Market Shares'!Q16+'EPC vEPC Market Shares'!Q16+'2G 3G Market Shares'!Q15+'5GC Market Shares'!Q16</f>
        <v>0</v>
      </c>
      <c r="R17" s="23">
        <f>'5G RAN Market Shares'!R60+'4G RAN Market Shares'!R16+'EPC vEPC Market Shares'!R16+'2G 3G Market Shares'!R15+'5GC Market Shares'!R16</f>
        <v>0</v>
      </c>
      <c r="S17" s="137"/>
      <c r="T17" s="36" t="str">
        <f t="shared" si="2"/>
        <v>ZTE</v>
      </c>
      <c r="U17" s="34">
        <f t="shared" si="1"/>
        <v>0</v>
      </c>
      <c r="V17" s="34">
        <f t="shared" si="3"/>
        <v>0</v>
      </c>
      <c r="W17" s="34">
        <f t="shared" si="6"/>
        <v>0</v>
      </c>
      <c r="X17" s="23">
        <f t="shared" si="5"/>
        <v>0</v>
      </c>
    </row>
    <row r="18" spans="2:26" ht="13.2" customHeight="1">
      <c r="B18" s="5" t="s">
        <v>82</v>
      </c>
      <c r="C18" s="23">
        <f>'5G RAN Market Shares'!C61+'4G RAN Market Shares'!C17+'EPC vEPC Market Shares'!C17+'2G 3G Market Shares'!C16+'2G 3G Market Shares'!C11</f>
        <v>0</v>
      </c>
      <c r="D18" s="23">
        <f>'5G RAN Market Shares'!D61+'4G RAN Market Shares'!D17+'EPC vEPC Market Shares'!D17+'2G 3G Market Shares'!D16+'2G 3G Market Shares'!D11</f>
        <v>0</v>
      </c>
      <c r="E18" s="23">
        <f>'5G RAN Market Shares'!E61+'4G RAN Market Shares'!E17+'EPC vEPC Market Shares'!E17+'2G 3G Market Shares'!E16+'2G 3G Market Shares'!E11</f>
        <v>0</v>
      </c>
      <c r="F18" s="23">
        <f>'5G RAN Market Shares'!F61+'4G RAN Market Shares'!F17+'EPC vEPC Market Shares'!F17+'2G 3G Market Shares'!F16+'2G 3G Market Shares'!F11+'5GC Market Shares'!F17</f>
        <v>0</v>
      </c>
      <c r="G18" s="23">
        <f>'5G RAN Market Shares'!G61+'4G RAN Market Shares'!G17+'EPC vEPC Market Shares'!G17+'2G 3G Market Shares'!G16+'2G 3G Market Shares'!G11+'5GC Market Shares'!G17</f>
        <v>0</v>
      </c>
      <c r="H18" s="23">
        <f>'5G RAN Market Shares'!H61+'4G RAN Market Shares'!H17+'EPC vEPC Market Shares'!H17+'2G 3G Market Shares'!H16+'2G 3G Market Shares'!H11+'5GC Market Shares'!H17</f>
        <v>0</v>
      </c>
      <c r="I18" s="23">
        <f>'5G RAN Market Shares'!I61+'4G RAN Market Shares'!I17+'EPC vEPC Market Shares'!I17+'2G 3G Market Shares'!I16+'2G 3G Market Shares'!I11+'5GC Market Shares'!I17</f>
        <v>0</v>
      </c>
      <c r="J18" s="23">
        <f>'5G RAN Market Shares'!J61+'4G RAN Market Shares'!J17+'EPC vEPC Market Shares'!J17+'2G 3G Market Shares'!J16+'2G 3G Market Shares'!J11+'5GC Market Shares'!J17</f>
        <v>0</v>
      </c>
      <c r="K18" s="23">
        <f>'5G RAN Market Shares'!K61+'4G RAN Market Shares'!K17+'EPC vEPC Market Shares'!K17+'2G 3G Market Shares'!K16+'2G 3G Market Shares'!K11+'5GC Market Shares'!K17</f>
        <v>0</v>
      </c>
      <c r="L18" s="23">
        <f>'5G RAN Market Shares'!L61+'4G RAN Market Shares'!L17+'EPC vEPC Market Shares'!L17+'2G 3G Market Shares'!L16+'2G 3G Market Shares'!L11+'5GC Market Shares'!L17</f>
        <v>0</v>
      </c>
      <c r="M18" s="23">
        <f>'5G RAN Market Shares'!M61+'4G RAN Market Shares'!M17+'EPC vEPC Market Shares'!M17+'2G 3G Market Shares'!M16+'2G 3G Market Shares'!M11+'5GC Market Shares'!M17</f>
        <v>0</v>
      </c>
      <c r="N18" s="23">
        <f>'5G RAN Market Shares'!N61+'4G RAN Market Shares'!N17+'EPC vEPC Market Shares'!N17+'2G 3G Market Shares'!N16+'2G 3G Market Shares'!N11+'5GC Market Shares'!N17</f>
        <v>0</v>
      </c>
      <c r="O18" s="23">
        <f>'5G RAN Market Shares'!O61+'4G RAN Market Shares'!O17+'EPC vEPC Market Shares'!O17+'2G 3G Market Shares'!O16+'2G 3G Market Shares'!O11+'5GC Market Shares'!O17</f>
        <v>0</v>
      </c>
      <c r="P18" s="23">
        <f>'5G RAN Market Shares'!P61+'4G RAN Market Shares'!P17+'EPC vEPC Market Shares'!P17+'2G 3G Market Shares'!P16+'2G 3G Market Shares'!P11+'5GC Market Shares'!P17</f>
        <v>0</v>
      </c>
      <c r="Q18" s="23">
        <f>'5G RAN Market Shares'!Q61+'4G RAN Market Shares'!Q17+'EPC vEPC Market Shares'!Q17+'2G 3G Market Shares'!Q16+'2G 3G Market Shares'!Q11+'5GC Market Shares'!Q17</f>
        <v>0</v>
      </c>
      <c r="R18" s="23">
        <f>'5G RAN Market Shares'!R61+'4G RAN Market Shares'!R17+'EPC vEPC Market Shares'!R17+'2G 3G Market Shares'!R16+'2G 3G Market Shares'!R11+'5GC Market Shares'!R17</f>
        <v>0</v>
      </c>
      <c r="S18" s="137"/>
      <c r="T18" s="36" t="str">
        <f t="shared" si="2"/>
        <v>Other</v>
      </c>
      <c r="U18" s="34">
        <f t="shared" si="1"/>
        <v>0</v>
      </c>
      <c r="V18" s="34">
        <f t="shared" si="3"/>
        <v>0</v>
      </c>
      <c r="W18" s="34">
        <f t="shared" si="6"/>
        <v>0</v>
      </c>
      <c r="X18" s="23">
        <f t="shared" si="5"/>
        <v>0</v>
      </c>
    </row>
    <row r="19" spans="2:26" ht="13.2" customHeight="1">
      <c r="B19" s="5" t="s">
        <v>69</v>
      </c>
      <c r="C19" s="159">
        <f>SUM(C9:C18)</f>
        <v>0</v>
      </c>
      <c r="D19" s="159">
        <f t="shared" ref="D19:H19" si="7">SUM(D9:D18)</f>
        <v>0</v>
      </c>
      <c r="E19" s="159">
        <f t="shared" si="7"/>
        <v>0</v>
      </c>
      <c r="F19" s="159">
        <f t="shared" si="7"/>
        <v>0</v>
      </c>
      <c r="G19" s="159">
        <f t="shared" si="7"/>
        <v>0</v>
      </c>
      <c r="H19" s="159">
        <f t="shared" si="7"/>
        <v>0</v>
      </c>
      <c r="I19" s="159">
        <f t="shared" ref="I19:L19" si="8">SUM(I9:I18)</f>
        <v>0</v>
      </c>
      <c r="J19" s="159">
        <f t="shared" si="8"/>
        <v>0</v>
      </c>
      <c r="K19" s="159">
        <f>SUM(K9:K18)</f>
        <v>0</v>
      </c>
      <c r="L19" s="159">
        <f t="shared" si="8"/>
        <v>0</v>
      </c>
      <c r="M19" s="159">
        <f t="shared" ref="M19:N19" si="9">SUM(M9:M18)</f>
        <v>0</v>
      </c>
      <c r="N19" s="159">
        <f t="shared" si="9"/>
        <v>0</v>
      </c>
      <c r="O19" s="159">
        <f t="shared" ref="O19:P19" si="10">SUM(O9:O18)</f>
        <v>0</v>
      </c>
      <c r="P19" s="159">
        <f t="shared" si="10"/>
        <v>0</v>
      </c>
      <c r="Q19" s="159">
        <f t="shared" ref="Q19:R19" si="11">SUM(Q9:Q18)</f>
        <v>0</v>
      </c>
      <c r="R19" s="159">
        <f t="shared" si="11"/>
        <v>0</v>
      </c>
      <c r="S19" s="137"/>
      <c r="T19" s="5" t="s">
        <v>69</v>
      </c>
      <c r="U19" s="35">
        <f>SUM(U9:U18)</f>
        <v>0</v>
      </c>
      <c r="V19" s="35">
        <f>SUM(V9:V18)</f>
        <v>0</v>
      </c>
      <c r="W19" s="35">
        <f>SUM(W9:W18)</f>
        <v>0</v>
      </c>
      <c r="X19" s="35">
        <f>SUM(X9:X18)</f>
        <v>0</v>
      </c>
    </row>
    <row r="20" spans="2:26" ht="13.2" customHeight="1">
      <c r="B20" s="99" t="s">
        <v>203</v>
      </c>
      <c r="C20" s="58"/>
      <c r="D20" s="58"/>
      <c r="E20" s="58"/>
      <c r="F20" s="58"/>
      <c r="S20" s="56"/>
    </row>
    <row r="21" spans="2:26" ht="13.2" customHeight="1">
      <c r="L21" s="153"/>
      <c r="M21" s="137"/>
      <c r="N21" s="56"/>
      <c r="O21" s="137"/>
      <c r="P21" s="137"/>
      <c r="Q21" s="137"/>
      <c r="R21" s="137"/>
      <c r="V21" s="161"/>
    </row>
    <row r="22" spans="2:26" ht="15" customHeight="1">
      <c r="B22" s="25" t="s">
        <v>207</v>
      </c>
      <c r="F22" s="26"/>
      <c r="L22" s="153"/>
      <c r="M22" s="137"/>
      <c r="N22" s="137"/>
      <c r="O22" s="137"/>
      <c r="P22" s="192"/>
      <c r="Q22" s="161"/>
      <c r="R22" s="161"/>
      <c r="T22" s="25" t="s">
        <v>208</v>
      </c>
    </row>
    <row r="23" spans="2:26" ht="13.2" customHeight="1">
      <c r="B23" s="15"/>
      <c r="C23" s="24" t="s">
        <v>72</v>
      </c>
      <c r="D23" s="24" t="s">
        <v>73</v>
      </c>
      <c r="E23" s="24" t="s">
        <v>74</v>
      </c>
      <c r="F23" s="24" t="s">
        <v>75</v>
      </c>
      <c r="G23" s="24" t="s">
        <v>76</v>
      </c>
      <c r="H23" s="24" t="s">
        <v>77</v>
      </c>
      <c r="I23" s="24" t="s">
        <v>78</v>
      </c>
      <c r="J23" s="24" t="s">
        <v>79</v>
      </c>
      <c r="K23" s="24" t="s">
        <v>80</v>
      </c>
      <c r="L23" s="24" t="s">
        <v>81</v>
      </c>
      <c r="M23" s="24" t="s">
        <v>230</v>
      </c>
      <c r="N23" s="24" t="s">
        <v>231</v>
      </c>
      <c r="O23" s="24" t="s">
        <v>241</v>
      </c>
      <c r="P23" s="24" t="s">
        <v>252</v>
      </c>
      <c r="Q23" s="24" t="s">
        <v>254</v>
      </c>
      <c r="R23" s="24" t="s">
        <v>255</v>
      </c>
      <c r="T23" s="15"/>
      <c r="U23" s="24">
        <v>2019</v>
      </c>
      <c r="V23" s="24">
        <v>2020</v>
      </c>
      <c r="W23" s="24">
        <v>2021</v>
      </c>
      <c r="X23" s="24">
        <v>2022</v>
      </c>
    </row>
    <row r="24" spans="2:26" ht="13.2" customHeight="1">
      <c r="B24" s="5" t="str">
        <f>B9</f>
        <v>Cisco</v>
      </c>
      <c r="C24" s="31" t="e">
        <f t="shared" ref="C24:J33" si="12">C9/C$19</f>
        <v>#DIV/0!</v>
      </c>
      <c r="D24" s="31" t="e">
        <f t="shared" si="12"/>
        <v>#DIV/0!</v>
      </c>
      <c r="E24" s="31" t="e">
        <f t="shared" si="12"/>
        <v>#DIV/0!</v>
      </c>
      <c r="F24" s="31" t="e">
        <f t="shared" si="12"/>
        <v>#DIV/0!</v>
      </c>
      <c r="G24" s="31" t="e">
        <f t="shared" si="12"/>
        <v>#DIV/0!</v>
      </c>
      <c r="H24" s="31" t="e">
        <f t="shared" si="12"/>
        <v>#DIV/0!</v>
      </c>
      <c r="I24" s="31" t="e">
        <f t="shared" si="12"/>
        <v>#DIV/0!</v>
      </c>
      <c r="J24" s="31" t="e">
        <f t="shared" si="12"/>
        <v>#DIV/0!</v>
      </c>
      <c r="K24" s="31" t="e">
        <f t="shared" ref="K24:L24" si="13">K9/K$19</f>
        <v>#DIV/0!</v>
      </c>
      <c r="L24" s="138" t="e">
        <f t="shared" si="13"/>
        <v>#DIV/0!</v>
      </c>
      <c r="M24" s="138" t="e">
        <f t="shared" ref="M24" si="14">M9/M$19</f>
        <v>#DIV/0!</v>
      </c>
      <c r="N24" s="138" t="e">
        <f>N9/N$19</f>
        <v>#DIV/0!</v>
      </c>
      <c r="O24" s="138" t="e">
        <f>O9/O$19</f>
        <v>#DIV/0!</v>
      </c>
      <c r="P24" s="138" t="e">
        <f>P9/P$19</f>
        <v>#DIV/0!</v>
      </c>
      <c r="Q24" s="138" t="e">
        <f>Q9/Q$19</f>
        <v>#DIV/0!</v>
      </c>
      <c r="R24" s="138" t="e">
        <f>R9/R$19</f>
        <v>#DIV/0!</v>
      </c>
      <c r="T24" s="5" t="str">
        <f>T9</f>
        <v>Cisco</v>
      </c>
      <c r="U24" s="31" t="e">
        <f t="shared" ref="U24:U33" si="15">U9/U$19</f>
        <v>#DIV/0!</v>
      </c>
      <c r="V24" s="138" t="e">
        <f t="shared" ref="V24:W33" si="16">V9/V$19</f>
        <v>#DIV/0!</v>
      </c>
      <c r="W24" s="138" t="e">
        <f t="shared" si="16"/>
        <v>#DIV/0!</v>
      </c>
      <c r="X24" s="138" t="e">
        <f t="shared" ref="X24" si="17">X9/X$19</f>
        <v>#DIV/0!</v>
      </c>
    </row>
    <row r="25" spans="2:26" ht="13.2" customHeight="1">
      <c r="B25" s="5" t="str">
        <f t="shared" ref="B25:B34" si="18">B10</f>
        <v>Ericsson</v>
      </c>
      <c r="C25" s="31" t="e">
        <f t="shared" si="12"/>
        <v>#DIV/0!</v>
      </c>
      <c r="D25" s="31" t="e">
        <f t="shared" si="12"/>
        <v>#DIV/0!</v>
      </c>
      <c r="E25" s="31" t="e">
        <f t="shared" si="12"/>
        <v>#DIV/0!</v>
      </c>
      <c r="F25" s="31" t="e">
        <f t="shared" si="12"/>
        <v>#DIV/0!</v>
      </c>
      <c r="G25" s="31" t="e">
        <f t="shared" si="12"/>
        <v>#DIV/0!</v>
      </c>
      <c r="H25" s="31" t="e">
        <f t="shared" si="12"/>
        <v>#DIV/0!</v>
      </c>
      <c r="I25" s="31" t="e">
        <f t="shared" si="12"/>
        <v>#DIV/0!</v>
      </c>
      <c r="J25" s="31" t="e">
        <f t="shared" si="12"/>
        <v>#DIV/0!</v>
      </c>
      <c r="K25" s="31" t="e">
        <f t="shared" ref="K25:L25" si="19">K10/K$19</f>
        <v>#DIV/0!</v>
      </c>
      <c r="L25" s="138" t="e">
        <f t="shared" si="19"/>
        <v>#DIV/0!</v>
      </c>
      <c r="M25" s="138" t="e">
        <f t="shared" ref="M25:N25" si="20">M10/M$19</f>
        <v>#DIV/0!</v>
      </c>
      <c r="N25" s="138" t="e">
        <f t="shared" si="20"/>
        <v>#DIV/0!</v>
      </c>
      <c r="O25" s="138" t="e">
        <f t="shared" ref="O25:P25" si="21">O10/O$19</f>
        <v>#DIV/0!</v>
      </c>
      <c r="P25" s="138" t="e">
        <f t="shared" si="21"/>
        <v>#DIV/0!</v>
      </c>
      <c r="Q25" s="138" t="e">
        <f t="shared" ref="Q25:R25" si="22">Q10/Q$19</f>
        <v>#DIV/0!</v>
      </c>
      <c r="R25" s="138" t="e">
        <f t="shared" si="22"/>
        <v>#DIV/0!</v>
      </c>
      <c r="T25" s="5" t="str">
        <f t="shared" ref="T25:T34" si="23">T10</f>
        <v>Ericsson</v>
      </c>
      <c r="U25" s="31" t="e">
        <f t="shared" si="15"/>
        <v>#DIV/0!</v>
      </c>
      <c r="V25" s="31" t="e">
        <f t="shared" si="16"/>
        <v>#DIV/0!</v>
      </c>
      <c r="W25" s="138" t="e">
        <f t="shared" si="16"/>
        <v>#DIV/0!</v>
      </c>
      <c r="X25" s="138" t="e">
        <f t="shared" ref="X25" si="24">X10/X$19</f>
        <v>#DIV/0!</v>
      </c>
      <c r="Z25" s="190"/>
    </row>
    <row r="26" spans="2:26" ht="13.2" customHeight="1">
      <c r="B26" s="5" t="str">
        <f t="shared" si="18"/>
        <v>Fujitsu</v>
      </c>
      <c r="C26" s="31" t="e">
        <f t="shared" si="12"/>
        <v>#DIV/0!</v>
      </c>
      <c r="D26" s="31" t="e">
        <f t="shared" si="12"/>
        <v>#DIV/0!</v>
      </c>
      <c r="E26" s="31" t="e">
        <f t="shared" si="12"/>
        <v>#DIV/0!</v>
      </c>
      <c r="F26" s="31" t="e">
        <f t="shared" si="12"/>
        <v>#DIV/0!</v>
      </c>
      <c r="G26" s="31" t="e">
        <f t="shared" si="12"/>
        <v>#DIV/0!</v>
      </c>
      <c r="H26" s="31" t="e">
        <f t="shared" si="12"/>
        <v>#DIV/0!</v>
      </c>
      <c r="I26" s="31" t="e">
        <f t="shared" si="12"/>
        <v>#DIV/0!</v>
      </c>
      <c r="J26" s="31" t="e">
        <f t="shared" si="12"/>
        <v>#DIV/0!</v>
      </c>
      <c r="K26" s="31" t="e">
        <f t="shared" ref="K26:L26" si="25">K11/K$19</f>
        <v>#DIV/0!</v>
      </c>
      <c r="L26" s="138" t="e">
        <f t="shared" si="25"/>
        <v>#DIV/0!</v>
      </c>
      <c r="M26" s="138" t="e">
        <f t="shared" ref="M26:N26" si="26">M11/M$19</f>
        <v>#DIV/0!</v>
      </c>
      <c r="N26" s="138" t="e">
        <f t="shared" si="26"/>
        <v>#DIV/0!</v>
      </c>
      <c r="O26" s="138" t="e">
        <f t="shared" ref="O26:P26" si="27">O11/O$19</f>
        <v>#DIV/0!</v>
      </c>
      <c r="P26" s="138" t="e">
        <f t="shared" si="27"/>
        <v>#DIV/0!</v>
      </c>
      <c r="Q26" s="138" t="e">
        <f t="shared" ref="Q26:R26" si="28">Q11/Q$19</f>
        <v>#DIV/0!</v>
      </c>
      <c r="R26" s="138" t="e">
        <f t="shared" si="28"/>
        <v>#DIV/0!</v>
      </c>
      <c r="T26" s="5" t="str">
        <f t="shared" si="23"/>
        <v>Fujitsu</v>
      </c>
      <c r="U26" s="31" t="e">
        <f t="shared" si="15"/>
        <v>#DIV/0!</v>
      </c>
      <c r="V26" s="31" t="e">
        <f t="shared" si="16"/>
        <v>#DIV/0!</v>
      </c>
      <c r="W26" s="138" t="e">
        <f t="shared" si="16"/>
        <v>#DIV/0!</v>
      </c>
      <c r="X26" s="138" t="e">
        <f t="shared" ref="X26" si="29">X11/X$19</f>
        <v>#DIV/0!</v>
      </c>
    </row>
    <row r="27" spans="2:26" ht="13.2" customHeight="1">
      <c r="B27" s="5" t="str">
        <f t="shared" si="18"/>
        <v>Huawei</v>
      </c>
      <c r="C27" s="31" t="e">
        <f t="shared" si="12"/>
        <v>#DIV/0!</v>
      </c>
      <c r="D27" s="31" t="e">
        <f t="shared" si="12"/>
        <v>#DIV/0!</v>
      </c>
      <c r="E27" s="31" t="e">
        <f t="shared" si="12"/>
        <v>#DIV/0!</v>
      </c>
      <c r="F27" s="31" t="e">
        <f t="shared" si="12"/>
        <v>#DIV/0!</v>
      </c>
      <c r="G27" s="31" t="e">
        <f t="shared" si="12"/>
        <v>#DIV/0!</v>
      </c>
      <c r="H27" s="31" t="e">
        <f t="shared" si="12"/>
        <v>#DIV/0!</v>
      </c>
      <c r="I27" s="31" t="e">
        <f t="shared" si="12"/>
        <v>#DIV/0!</v>
      </c>
      <c r="J27" s="31" t="e">
        <f t="shared" si="12"/>
        <v>#DIV/0!</v>
      </c>
      <c r="K27" s="31" t="e">
        <f t="shared" ref="K27:L27" si="30">K12/K$19</f>
        <v>#DIV/0!</v>
      </c>
      <c r="L27" s="138" t="e">
        <f t="shared" si="30"/>
        <v>#DIV/0!</v>
      </c>
      <c r="M27" s="138" t="e">
        <f t="shared" ref="M27:N27" si="31">M12/M$19</f>
        <v>#DIV/0!</v>
      </c>
      <c r="N27" s="138" t="e">
        <f t="shared" si="31"/>
        <v>#DIV/0!</v>
      </c>
      <c r="O27" s="138" t="e">
        <f t="shared" ref="O27:P27" si="32">O12/O$19</f>
        <v>#DIV/0!</v>
      </c>
      <c r="P27" s="138" t="e">
        <f t="shared" si="32"/>
        <v>#DIV/0!</v>
      </c>
      <c r="Q27" s="138" t="e">
        <f t="shared" ref="Q27:R27" si="33">Q12/Q$19</f>
        <v>#DIV/0!</v>
      </c>
      <c r="R27" s="138" t="e">
        <f t="shared" si="33"/>
        <v>#DIV/0!</v>
      </c>
      <c r="T27" s="5" t="str">
        <f t="shared" si="23"/>
        <v>Huawei</v>
      </c>
      <c r="U27" s="31" t="e">
        <f t="shared" si="15"/>
        <v>#DIV/0!</v>
      </c>
      <c r="V27" s="31" t="e">
        <f t="shared" si="16"/>
        <v>#DIV/0!</v>
      </c>
      <c r="W27" s="138" t="e">
        <f t="shared" si="16"/>
        <v>#DIV/0!</v>
      </c>
      <c r="X27" s="138" t="e">
        <f t="shared" ref="X27" si="34">X12/X$19</f>
        <v>#DIV/0!</v>
      </c>
    </row>
    <row r="28" spans="2:26" ht="13.2" customHeight="1">
      <c r="B28" s="5" t="str">
        <f t="shared" si="18"/>
        <v>Mavenir</v>
      </c>
      <c r="C28" s="31" t="e">
        <f t="shared" si="12"/>
        <v>#DIV/0!</v>
      </c>
      <c r="D28" s="31" t="e">
        <f t="shared" si="12"/>
        <v>#DIV/0!</v>
      </c>
      <c r="E28" s="31" t="e">
        <f t="shared" si="12"/>
        <v>#DIV/0!</v>
      </c>
      <c r="F28" s="31" t="e">
        <f t="shared" si="12"/>
        <v>#DIV/0!</v>
      </c>
      <c r="G28" s="31" t="e">
        <f t="shared" si="12"/>
        <v>#DIV/0!</v>
      </c>
      <c r="H28" s="31" t="e">
        <f t="shared" si="12"/>
        <v>#DIV/0!</v>
      </c>
      <c r="I28" s="31" t="e">
        <f t="shared" si="12"/>
        <v>#DIV/0!</v>
      </c>
      <c r="J28" s="31" t="e">
        <f t="shared" si="12"/>
        <v>#DIV/0!</v>
      </c>
      <c r="K28" s="31" t="e">
        <f t="shared" ref="K28:L28" si="35">K13/K$19</f>
        <v>#DIV/0!</v>
      </c>
      <c r="L28" s="138" t="e">
        <f t="shared" si="35"/>
        <v>#DIV/0!</v>
      </c>
      <c r="M28" s="138" t="e">
        <f t="shared" ref="M28:N28" si="36">M13/M$19</f>
        <v>#DIV/0!</v>
      </c>
      <c r="N28" s="138" t="e">
        <f t="shared" si="36"/>
        <v>#DIV/0!</v>
      </c>
      <c r="O28" s="138" t="e">
        <f t="shared" ref="O28:P28" si="37">O13/O$19</f>
        <v>#DIV/0!</v>
      </c>
      <c r="P28" s="138" t="e">
        <f t="shared" si="37"/>
        <v>#DIV/0!</v>
      </c>
      <c r="Q28" s="138" t="e">
        <f t="shared" ref="Q28:R28" si="38">Q13/Q$19</f>
        <v>#DIV/0!</v>
      </c>
      <c r="R28" s="138" t="e">
        <f t="shared" si="38"/>
        <v>#DIV/0!</v>
      </c>
      <c r="T28" s="5" t="str">
        <f t="shared" si="23"/>
        <v>Mavenir</v>
      </c>
      <c r="U28" s="138" t="e">
        <f t="shared" si="15"/>
        <v>#DIV/0!</v>
      </c>
      <c r="V28" s="138" t="e">
        <f t="shared" si="16"/>
        <v>#DIV/0!</v>
      </c>
      <c r="W28" s="138" t="e">
        <f t="shared" si="16"/>
        <v>#DIV/0!</v>
      </c>
      <c r="X28" s="138" t="e">
        <f t="shared" ref="X28" si="39">X13/X$19</f>
        <v>#DIV/0!</v>
      </c>
    </row>
    <row r="29" spans="2:26" ht="13.2" customHeight="1">
      <c r="B29" s="5" t="str">
        <f t="shared" si="18"/>
        <v>NEC</v>
      </c>
      <c r="C29" s="31" t="e">
        <f t="shared" si="12"/>
        <v>#DIV/0!</v>
      </c>
      <c r="D29" s="31" t="e">
        <f t="shared" si="12"/>
        <v>#DIV/0!</v>
      </c>
      <c r="E29" s="31" t="e">
        <f t="shared" si="12"/>
        <v>#DIV/0!</v>
      </c>
      <c r="F29" s="31" t="e">
        <f t="shared" si="12"/>
        <v>#DIV/0!</v>
      </c>
      <c r="G29" s="31" t="e">
        <f t="shared" si="12"/>
        <v>#DIV/0!</v>
      </c>
      <c r="H29" s="31" t="e">
        <f t="shared" si="12"/>
        <v>#DIV/0!</v>
      </c>
      <c r="I29" s="31" t="e">
        <f t="shared" si="12"/>
        <v>#DIV/0!</v>
      </c>
      <c r="J29" s="31" t="e">
        <f t="shared" si="12"/>
        <v>#DIV/0!</v>
      </c>
      <c r="K29" s="31" t="e">
        <f t="shared" ref="K29:L29" si="40">K14/K$19</f>
        <v>#DIV/0!</v>
      </c>
      <c r="L29" s="138" t="e">
        <f t="shared" si="40"/>
        <v>#DIV/0!</v>
      </c>
      <c r="M29" s="138" t="e">
        <f t="shared" ref="M29:N29" si="41">M14/M$19</f>
        <v>#DIV/0!</v>
      </c>
      <c r="N29" s="138" t="e">
        <f t="shared" si="41"/>
        <v>#DIV/0!</v>
      </c>
      <c r="O29" s="138" t="e">
        <f t="shared" ref="O29:P29" si="42">O14/O$19</f>
        <v>#DIV/0!</v>
      </c>
      <c r="P29" s="138" t="e">
        <f t="shared" si="42"/>
        <v>#DIV/0!</v>
      </c>
      <c r="Q29" s="138" t="e">
        <f t="shared" ref="Q29:R29" si="43">Q14/Q$19</f>
        <v>#DIV/0!</v>
      </c>
      <c r="R29" s="138" t="e">
        <f t="shared" si="43"/>
        <v>#DIV/0!</v>
      </c>
      <c r="T29" s="5" t="str">
        <f t="shared" si="23"/>
        <v>NEC</v>
      </c>
      <c r="U29" s="31" t="e">
        <f t="shared" si="15"/>
        <v>#DIV/0!</v>
      </c>
      <c r="V29" s="31" t="e">
        <f t="shared" si="16"/>
        <v>#DIV/0!</v>
      </c>
      <c r="W29" s="138" t="e">
        <f t="shared" si="16"/>
        <v>#DIV/0!</v>
      </c>
      <c r="X29" s="138" t="e">
        <f t="shared" ref="X29" si="44">X14/X$19</f>
        <v>#DIV/0!</v>
      </c>
    </row>
    <row r="30" spans="2:26" ht="13.2" customHeight="1">
      <c r="B30" s="5" t="str">
        <f t="shared" si="18"/>
        <v>Nokia</v>
      </c>
      <c r="C30" s="31" t="e">
        <f t="shared" si="12"/>
        <v>#DIV/0!</v>
      </c>
      <c r="D30" s="31" t="e">
        <f t="shared" si="12"/>
        <v>#DIV/0!</v>
      </c>
      <c r="E30" s="31" t="e">
        <f t="shared" si="12"/>
        <v>#DIV/0!</v>
      </c>
      <c r="F30" s="31" t="e">
        <f t="shared" si="12"/>
        <v>#DIV/0!</v>
      </c>
      <c r="G30" s="31" t="e">
        <f t="shared" si="12"/>
        <v>#DIV/0!</v>
      </c>
      <c r="H30" s="31" t="e">
        <f t="shared" si="12"/>
        <v>#DIV/0!</v>
      </c>
      <c r="I30" s="31" t="e">
        <f t="shared" si="12"/>
        <v>#DIV/0!</v>
      </c>
      <c r="J30" s="31" t="e">
        <f t="shared" si="12"/>
        <v>#DIV/0!</v>
      </c>
      <c r="K30" s="31" t="e">
        <f t="shared" ref="K30:L30" si="45">K15/K$19</f>
        <v>#DIV/0!</v>
      </c>
      <c r="L30" s="138" t="e">
        <f t="shared" si="45"/>
        <v>#DIV/0!</v>
      </c>
      <c r="M30" s="138" t="e">
        <f t="shared" ref="M30:N30" si="46">M15/M$19</f>
        <v>#DIV/0!</v>
      </c>
      <c r="N30" s="138" t="e">
        <f t="shared" si="46"/>
        <v>#DIV/0!</v>
      </c>
      <c r="O30" s="138" t="e">
        <f t="shared" ref="O30:P30" si="47">O15/O$19</f>
        <v>#DIV/0!</v>
      </c>
      <c r="P30" s="138" t="e">
        <f t="shared" si="47"/>
        <v>#DIV/0!</v>
      </c>
      <c r="Q30" s="138" t="e">
        <f t="shared" ref="Q30:R30" si="48">Q15/Q$19</f>
        <v>#DIV/0!</v>
      </c>
      <c r="R30" s="138" t="e">
        <f t="shared" si="48"/>
        <v>#DIV/0!</v>
      </c>
      <c r="T30" s="5" t="str">
        <f t="shared" si="23"/>
        <v>Nokia</v>
      </c>
      <c r="U30" s="31" t="e">
        <f t="shared" si="15"/>
        <v>#DIV/0!</v>
      </c>
      <c r="V30" s="31" t="e">
        <f t="shared" si="16"/>
        <v>#DIV/0!</v>
      </c>
      <c r="W30" s="138" t="e">
        <f t="shared" si="16"/>
        <v>#DIV/0!</v>
      </c>
      <c r="X30" s="138" t="e">
        <f t="shared" ref="X30" si="49">X15/X$19</f>
        <v>#DIV/0!</v>
      </c>
    </row>
    <row r="31" spans="2:26" ht="13.2" customHeight="1">
      <c r="B31" s="5" t="str">
        <f t="shared" si="18"/>
        <v>Samsung</v>
      </c>
      <c r="C31" s="31" t="e">
        <f t="shared" si="12"/>
        <v>#DIV/0!</v>
      </c>
      <c r="D31" s="31" t="e">
        <f t="shared" si="12"/>
        <v>#DIV/0!</v>
      </c>
      <c r="E31" s="31" t="e">
        <f t="shared" si="12"/>
        <v>#DIV/0!</v>
      </c>
      <c r="F31" s="31" t="e">
        <f t="shared" si="12"/>
        <v>#DIV/0!</v>
      </c>
      <c r="G31" s="31" t="e">
        <f t="shared" si="12"/>
        <v>#DIV/0!</v>
      </c>
      <c r="H31" s="31" t="e">
        <f t="shared" si="12"/>
        <v>#DIV/0!</v>
      </c>
      <c r="I31" s="31" t="e">
        <f t="shared" si="12"/>
        <v>#DIV/0!</v>
      </c>
      <c r="J31" s="31" t="e">
        <f t="shared" si="12"/>
        <v>#DIV/0!</v>
      </c>
      <c r="K31" s="31" t="e">
        <f t="shared" ref="K31:L31" si="50">K16/K$19</f>
        <v>#DIV/0!</v>
      </c>
      <c r="L31" s="138" t="e">
        <f t="shared" si="50"/>
        <v>#DIV/0!</v>
      </c>
      <c r="M31" s="138" t="e">
        <f t="shared" ref="M31:N31" si="51">M16/M$19</f>
        <v>#DIV/0!</v>
      </c>
      <c r="N31" s="138" t="e">
        <f t="shared" si="51"/>
        <v>#DIV/0!</v>
      </c>
      <c r="O31" s="138" t="e">
        <f t="shared" ref="O31:P31" si="52">O16/O$19</f>
        <v>#DIV/0!</v>
      </c>
      <c r="P31" s="138" t="e">
        <f t="shared" si="52"/>
        <v>#DIV/0!</v>
      </c>
      <c r="Q31" s="138" t="e">
        <f t="shared" ref="Q31:R31" si="53">Q16/Q$19</f>
        <v>#DIV/0!</v>
      </c>
      <c r="R31" s="138" t="e">
        <f t="shared" si="53"/>
        <v>#DIV/0!</v>
      </c>
      <c r="T31" s="5" t="str">
        <f t="shared" si="23"/>
        <v>Samsung</v>
      </c>
      <c r="U31" s="31" t="e">
        <f t="shared" si="15"/>
        <v>#DIV/0!</v>
      </c>
      <c r="V31" s="31" t="e">
        <f t="shared" si="16"/>
        <v>#DIV/0!</v>
      </c>
      <c r="W31" s="138" t="e">
        <f t="shared" si="16"/>
        <v>#DIV/0!</v>
      </c>
      <c r="X31" s="138" t="e">
        <f t="shared" ref="X31" si="54">X16/X$19</f>
        <v>#DIV/0!</v>
      </c>
    </row>
    <row r="32" spans="2:26" ht="13.2" customHeight="1">
      <c r="B32" s="5" t="str">
        <f t="shared" si="18"/>
        <v>ZTE</v>
      </c>
      <c r="C32" s="31" t="e">
        <f t="shared" si="12"/>
        <v>#DIV/0!</v>
      </c>
      <c r="D32" s="31" t="e">
        <f t="shared" si="12"/>
        <v>#DIV/0!</v>
      </c>
      <c r="E32" s="31" t="e">
        <f t="shared" si="12"/>
        <v>#DIV/0!</v>
      </c>
      <c r="F32" s="31" t="e">
        <f t="shared" si="12"/>
        <v>#DIV/0!</v>
      </c>
      <c r="G32" s="31" t="e">
        <f t="shared" si="12"/>
        <v>#DIV/0!</v>
      </c>
      <c r="H32" s="31" t="e">
        <f t="shared" si="12"/>
        <v>#DIV/0!</v>
      </c>
      <c r="I32" s="31" t="e">
        <f t="shared" si="12"/>
        <v>#DIV/0!</v>
      </c>
      <c r="J32" s="31" t="e">
        <f t="shared" si="12"/>
        <v>#DIV/0!</v>
      </c>
      <c r="K32" s="31" t="e">
        <f t="shared" ref="K32:L32" si="55">K17/K$19</f>
        <v>#DIV/0!</v>
      </c>
      <c r="L32" s="138" t="e">
        <f t="shared" si="55"/>
        <v>#DIV/0!</v>
      </c>
      <c r="M32" s="138" t="e">
        <f t="shared" ref="M32" si="56">M17/M$19</f>
        <v>#DIV/0!</v>
      </c>
      <c r="N32" s="138" t="e">
        <f t="shared" ref="N32:P33" si="57">N17/N$19</f>
        <v>#DIV/0!</v>
      </c>
      <c r="O32" s="138" t="e">
        <f t="shared" si="57"/>
        <v>#DIV/0!</v>
      </c>
      <c r="P32" s="138" t="e">
        <f t="shared" si="57"/>
        <v>#DIV/0!</v>
      </c>
      <c r="Q32" s="138" t="e">
        <f t="shared" ref="Q32:R32" si="58">Q17/Q$19</f>
        <v>#DIV/0!</v>
      </c>
      <c r="R32" s="138" t="e">
        <f t="shared" si="58"/>
        <v>#DIV/0!</v>
      </c>
      <c r="T32" s="5" t="str">
        <f t="shared" si="23"/>
        <v>ZTE</v>
      </c>
      <c r="U32" s="31" t="e">
        <f t="shared" si="15"/>
        <v>#DIV/0!</v>
      </c>
      <c r="V32" s="31" t="e">
        <f t="shared" si="16"/>
        <v>#DIV/0!</v>
      </c>
      <c r="W32" s="138" t="e">
        <f t="shared" si="16"/>
        <v>#DIV/0!</v>
      </c>
      <c r="X32" s="138" t="e">
        <f t="shared" ref="X32" si="59">X17/X$19</f>
        <v>#DIV/0!</v>
      </c>
    </row>
    <row r="33" spans="2:25" ht="13.2" customHeight="1">
      <c r="B33" s="5" t="str">
        <f t="shared" si="18"/>
        <v>Other</v>
      </c>
      <c r="C33" s="31" t="e">
        <f t="shared" si="12"/>
        <v>#DIV/0!</v>
      </c>
      <c r="D33" s="31" t="e">
        <f t="shared" si="12"/>
        <v>#DIV/0!</v>
      </c>
      <c r="E33" s="31" t="e">
        <f t="shared" si="12"/>
        <v>#DIV/0!</v>
      </c>
      <c r="F33" s="31" t="e">
        <f t="shared" si="12"/>
        <v>#DIV/0!</v>
      </c>
      <c r="G33" s="31" t="e">
        <f t="shared" si="12"/>
        <v>#DIV/0!</v>
      </c>
      <c r="H33" s="31" t="e">
        <f t="shared" si="12"/>
        <v>#DIV/0!</v>
      </c>
      <c r="I33" s="31" t="e">
        <f t="shared" si="12"/>
        <v>#DIV/0!</v>
      </c>
      <c r="J33" s="31" t="e">
        <f t="shared" si="12"/>
        <v>#DIV/0!</v>
      </c>
      <c r="K33" s="31" t="e">
        <f t="shared" ref="K33:L33" si="60">K18/K$19</f>
        <v>#DIV/0!</v>
      </c>
      <c r="L33" s="138" t="e">
        <f t="shared" si="60"/>
        <v>#DIV/0!</v>
      </c>
      <c r="M33" s="138" t="e">
        <f t="shared" ref="M33" si="61">M18/M$19</f>
        <v>#DIV/0!</v>
      </c>
      <c r="N33" s="138" t="e">
        <f t="shared" si="57"/>
        <v>#DIV/0!</v>
      </c>
      <c r="O33" s="138" t="e">
        <f t="shared" si="57"/>
        <v>#DIV/0!</v>
      </c>
      <c r="P33" s="138" t="e">
        <f t="shared" si="57"/>
        <v>#DIV/0!</v>
      </c>
      <c r="Q33" s="138" t="e">
        <f t="shared" ref="Q33:R33" si="62">Q18/Q$19</f>
        <v>#DIV/0!</v>
      </c>
      <c r="R33" s="138" t="e">
        <f t="shared" si="62"/>
        <v>#DIV/0!</v>
      </c>
      <c r="T33" s="5" t="str">
        <f t="shared" si="23"/>
        <v>Other</v>
      </c>
      <c r="U33" s="31" t="e">
        <f t="shared" si="15"/>
        <v>#DIV/0!</v>
      </c>
      <c r="V33" s="31" t="e">
        <f t="shared" si="16"/>
        <v>#DIV/0!</v>
      </c>
      <c r="W33" s="138" t="e">
        <f t="shared" si="16"/>
        <v>#DIV/0!</v>
      </c>
      <c r="X33" s="138" t="e">
        <f t="shared" ref="X33" si="63">X18/X$19</f>
        <v>#DIV/0!</v>
      </c>
    </row>
    <row r="34" spans="2:25" ht="13.2" customHeight="1">
      <c r="B34" s="5" t="str">
        <f t="shared" si="18"/>
        <v>Total</v>
      </c>
      <c r="C34" s="32" t="e">
        <f t="shared" ref="C34:H34" si="64">SUM(C24:C33)</f>
        <v>#DIV/0!</v>
      </c>
      <c r="D34" s="32" t="e">
        <f t="shared" si="64"/>
        <v>#DIV/0!</v>
      </c>
      <c r="E34" s="32" t="e">
        <f t="shared" si="64"/>
        <v>#DIV/0!</v>
      </c>
      <c r="F34" s="32" t="e">
        <f t="shared" si="64"/>
        <v>#DIV/0!</v>
      </c>
      <c r="G34" s="32" t="e">
        <f t="shared" si="64"/>
        <v>#DIV/0!</v>
      </c>
      <c r="H34" s="32" t="e">
        <f t="shared" si="64"/>
        <v>#DIV/0!</v>
      </c>
      <c r="I34" s="32" t="e">
        <f t="shared" ref="I34:L34" si="65">SUM(I24:I33)</f>
        <v>#DIV/0!</v>
      </c>
      <c r="J34" s="32" t="e">
        <f t="shared" si="65"/>
        <v>#DIV/0!</v>
      </c>
      <c r="K34" s="32" t="e">
        <f t="shared" si="65"/>
        <v>#DIV/0!</v>
      </c>
      <c r="L34" s="32" t="e">
        <f t="shared" si="65"/>
        <v>#DIV/0!</v>
      </c>
      <c r="M34" s="32" t="e">
        <f t="shared" ref="M34:N34" si="66">SUM(M24:M33)</f>
        <v>#DIV/0!</v>
      </c>
      <c r="N34" s="32" t="e">
        <f t="shared" si="66"/>
        <v>#DIV/0!</v>
      </c>
      <c r="O34" s="32" t="e">
        <f t="shared" ref="O34:P34" si="67">SUM(O24:O33)</f>
        <v>#DIV/0!</v>
      </c>
      <c r="P34" s="32" t="e">
        <f t="shared" si="67"/>
        <v>#DIV/0!</v>
      </c>
      <c r="Q34" s="32" t="e">
        <f t="shared" ref="Q34:R34" si="68">SUM(Q24:Q33)</f>
        <v>#DIV/0!</v>
      </c>
      <c r="R34" s="32" t="e">
        <f t="shared" si="68"/>
        <v>#DIV/0!</v>
      </c>
      <c r="T34" s="5" t="str">
        <f t="shared" si="23"/>
        <v>Total</v>
      </c>
      <c r="U34" s="32" t="e">
        <f>SUM(U24:U33)</f>
        <v>#DIV/0!</v>
      </c>
      <c r="V34" s="32" t="e">
        <f>SUM(V24:V33)</f>
        <v>#DIV/0!</v>
      </c>
      <c r="W34" s="32" t="e">
        <f>SUM(W24:W33)</f>
        <v>#DIV/0!</v>
      </c>
      <c r="X34" s="32" t="e">
        <f>SUM(X24:X33)</f>
        <v>#DIV/0!</v>
      </c>
    </row>
    <row r="35" spans="2:25" ht="13.2" customHeight="1">
      <c r="C35" s="22"/>
      <c r="D35" s="22"/>
      <c r="E35" s="22"/>
      <c r="F35" s="22"/>
      <c r="G35" s="22"/>
      <c r="H35" s="22"/>
      <c r="I35" s="22"/>
      <c r="J35" s="22"/>
      <c r="K35" s="22"/>
      <c r="L35" s="22"/>
      <c r="M35" s="22"/>
      <c r="N35" s="22"/>
      <c r="O35" s="22"/>
      <c r="P35" s="22"/>
      <c r="Q35" s="22"/>
      <c r="R35" s="22"/>
      <c r="U35" s="22"/>
      <c r="V35" s="22"/>
      <c r="W35" s="22"/>
      <c r="X35" s="22"/>
      <c r="Y35" s="22"/>
    </row>
    <row r="36" spans="2:25" ht="13.2" customHeight="1"/>
    <row r="37" spans="2:25" ht="13.2" customHeight="1"/>
    <row r="38" spans="2:25" ht="13.2" customHeight="1">
      <c r="L38" s="148"/>
      <c r="M38" s="148"/>
      <c r="N38" s="148"/>
      <c r="O38" s="148"/>
      <c r="P38" s="148"/>
      <c r="Q38" s="148"/>
      <c r="R38" s="148"/>
    </row>
    <row r="39" spans="2:25" ht="13.2" customHeight="1"/>
    <row r="40" spans="2:25" ht="13.2" customHeight="1"/>
    <row r="41" spans="2:25" ht="13.2" customHeight="1"/>
    <row r="42" spans="2:25" ht="13.2" customHeight="1"/>
    <row r="43" spans="2:25" ht="13.2" customHeight="1"/>
    <row r="44" spans="2:25" ht="13.2" customHeight="1"/>
    <row r="45" spans="2:25" ht="13.2" customHeight="1"/>
    <row r="46" spans="2:25" ht="13.2" customHeight="1"/>
    <row r="47" spans="2:25" ht="13.2" customHeight="1"/>
    <row r="48" spans="2:25" ht="13.2" customHeight="1"/>
    <row r="49" spans="2:24" ht="13.2" customHeight="1"/>
    <row r="50" spans="2:24" ht="13.2" customHeight="1"/>
    <row r="51" spans="2:24" ht="13.2" customHeight="1"/>
    <row r="52" spans="2:24" ht="13.2" customHeight="1"/>
    <row r="53" spans="2:24" ht="13.2" customHeight="1"/>
    <row r="54" spans="2:24" ht="13.2" customHeight="1"/>
    <row r="55" spans="2:24" ht="13.2" customHeight="1"/>
    <row r="56" spans="2:24">
      <c r="B56" s="25" t="s">
        <v>179</v>
      </c>
      <c r="T56" s="25" t="s">
        <v>180</v>
      </c>
    </row>
    <row r="57" spans="2:24" ht="13.2" customHeight="1">
      <c r="B57" s="15" t="s">
        <v>6</v>
      </c>
      <c r="C57" s="24" t="s">
        <v>72</v>
      </c>
      <c r="D57" s="24" t="s">
        <v>73</v>
      </c>
      <c r="E57" s="24" t="s">
        <v>74</v>
      </c>
      <c r="F57" s="24" t="s">
        <v>75</v>
      </c>
      <c r="G57" s="24" t="s">
        <v>76</v>
      </c>
      <c r="H57" s="24" t="s">
        <v>77</v>
      </c>
      <c r="I57" s="24" t="s">
        <v>78</v>
      </c>
      <c r="J57" s="24" t="s">
        <v>79</v>
      </c>
      <c r="K57" s="24" t="s">
        <v>80</v>
      </c>
      <c r="L57" s="24" t="s">
        <v>81</v>
      </c>
      <c r="M57" s="24" t="s">
        <v>230</v>
      </c>
      <c r="N57" s="24" t="s">
        <v>231</v>
      </c>
      <c r="O57" s="24" t="s">
        <v>241</v>
      </c>
      <c r="P57" s="24" t="s">
        <v>252</v>
      </c>
      <c r="Q57" s="24" t="s">
        <v>254</v>
      </c>
      <c r="R57" s="24" t="s">
        <v>255</v>
      </c>
      <c r="T57" s="33" t="str">
        <f>B57</f>
        <v>Vendor</v>
      </c>
      <c r="U57" s="24">
        <v>2019</v>
      </c>
      <c r="V57" s="24">
        <v>2020</v>
      </c>
      <c r="W57" s="24">
        <v>2021</v>
      </c>
      <c r="X57" s="24">
        <v>2022</v>
      </c>
    </row>
    <row r="58" spans="2:24" ht="13.2" customHeight="1">
      <c r="B58" s="5" t="s">
        <v>11</v>
      </c>
      <c r="C58" s="122">
        <f>'5G RAN Market Shares'!C53+'4G RAN Market Shares'!C9+'2G 3G Market Shares'!C9</f>
        <v>0</v>
      </c>
      <c r="D58" s="122">
        <f>'5G RAN Market Shares'!D53+'4G RAN Market Shares'!D9+'2G 3G Market Shares'!D9</f>
        <v>0</v>
      </c>
      <c r="E58" s="122">
        <f>'5G RAN Market Shares'!E53+'4G RAN Market Shares'!E9+'2G 3G Market Shares'!E9</f>
        <v>0</v>
      </c>
      <c r="F58" s="122">
        <f>'5G RAN Market Shares'!F53+'4G RAN Market Shares'!F9+'2G 3G Market Shares'!F9</f>
        <v>0</v>
      </c>
      <c r="G58" s="122">
        <f>'5G RAN Market Shares'!G53+'4G RAN Market Shares'!G9+'2G 3G Market Shares'!G9</f>
        <v>0</v>
      </c>
      <c r="H58" s="122">
        <f>'5G RAN Market Shares'!H53+'4G RAN Market Shares'!H9+'2G 3G Market Shares'!H9</f>
        <v>0</v>
      </c>
      <c r="I58" s="122">
        <f>'5G RAN Market Shares'!I53+'4G RAN Market Shares'!I9+'2G 3G Market Shares'!I9</f>
        <v>0</v>
      </c>
      <c r="J58" s="122">
        <f>'5G RAN Market Shares'!J53+'4G RAN Market Shares'!J9+'2G 3G Market Shares'!J9</f>
        <v>0</v>
      </c>
      <c r="K58" s="122">
        <f>'5G RAN Market Shares'!K53+'4G RAN Market Shares'!K9+'2G 3G Market Shares'!K9</f>
        <v>0</v>
      </c>
      <c r="L58" s="122">
        <f>'5G RAN Market Shares'!L53+'4G RAN Market Shares'!L9+'2G 3G Market Shares'!L9</f>
        <v>0</v>
      </c>
      <c r="M58" s="122">
        <f>'5G RAN Market Shares'!M53+'4G RAN Market Shares'!M9+'2G 3G Market Shares'!M9</f>
        <v>0</v>
      </c>
      <c r="N58" s="122">
        <f>'5G RAN Market Shares'!N53+'4G RAN Market Shares'!N9+'2G 3G Market Shares'!N9</f>
        <v>0</v>
      </c>
      <c r="O58" s="122">
        <f>'5G RAN Market Shares'!O53+'4G RAN Market Shares'!O9+'2G 3G Market Shares'!O9</f>
        <v>0</v>
      </c>
      <c r="P58" s="122">
        <f>'5G RAN Market Shares'!P53+'4G RAN Market Shares'!P9+'2G 3G Market Shares'!P9</f>
        <v>0</v>
      </c>
      <c r="Q58" s="122">
        <f>'5G RAN Market Shares'!Q53+'4G RAN Market Shares'!Q9+'2G 3G Market Shares'!Q9</f>
        <v>0</v>
      </c>
      <c r="R58" s="122">
        <f>'5G RAN Market Shares'!R53+'4G RAN Market Shares'!R9+'2G 3G Market Shares'!R9</f>
        <v>0</v>
      </c>
      <c r="T58" s="36" t="str">
        <f t="shared" ref="T58:T66" si="69">B58</f>
        <v>Ericsson</v>
      </c>
      <c r="U58" s="124">
        <f t="shared" ref="U58:U66" si="70">SUM(C58:F58)</f>
        <v>0</v>
      </c>
      <c r="V58" s="124">
        <f>SUM(G58:J58)</f>
        <v>0</v>
      </c>
      <c r="W58" s="124">
        <f t="shared" ref="W58:W66" si="71">SUM(K58:N58)</f>
        <v>0</v>
      </c>
      <c r="X58" s="122">
        <f>SUM(O58:Q58)</f>
        <v>0</v>
      </c>
    </row>
    <row r="59" spans="2:24" ht="13.2" customHeight="1">
      <c r="B59" s="5" t="s">
        <v>3</v>
      </c>
      <c r="C59" s="122">
        <f>'5G RAN Market Shares'!C54+'4G RAN Market Shares'!C10+'2G 3G Market Shares'!C10</f>
        <v>0</v>
      </c>
      <c r="D59" s="122">
        <f>'5G RAN Market Shares'!D54+'4G RAN Market Shares'!D10+'2G 3G Market Shares'!D10</f>
        <v>0</v>
      </c>
      <c r="E59" s="122">
        <f>'5G RAN Market Shares'!E54+'4G RAN Market Shares'!E10+'2G 3G Market Shares'!E10</f>
        <v>0</v>
      </c>
      <c r="F59" s="122">
        <f>'5G RAN Market Shares'!F54+'4G RAN Market Shares'!F10+'2G 3G Market Shares'!F10</f>
        <v>0</v>
      </c>
      <c r="G59" s="122">
        <f>'5G RAN Market Shares'!G54+'4G RAN Market Shares'!G10+'2G 3G Market Shares'!G10</f>
        <v>0</v>
      </c>
      <c r="H59" s="122">
        <f>'5G RAN Market Shares'!H54+'4G RAN Market Shares'!H10+'2G 3G Market Shares'!H10</f>
        <v>0</v>
      </c>
      <c r="I59" s="122">
        <f>'5G RAN Market Shares'!I54+'4G RAN Market Shares'!I10+'2G 3G Market Shares'!I10</f>
        <v>0</v>
      </c>
      <c r="J59" s="122">
        <f>'5G RAN Market Shares'!J54+'4G RAN Market Shares'!J10+'2G 3G Market Shares'!J10</f>
        <v>0</v>
      </c>
      <c r="K59" s="122">
        <f>'5G RAN Market Shares'!K54+'4G RAN Market Shares'!K10+'2G 3G Market Shares'!K10</f>
        <v>0</v>
      </c>
      <c r="L59" s="122">
        <f>'5G RAN Market Shares'!L54+'4G RAN Market Shares'!L10+'2G 3G Market Shares'!L10</f>
        <v>0</v>
      </c>
      <c r="M59" s="122">
        <f>'5G RAN Market Shares'!M54+'4G RAN Market Shares'!M10+'2G 3G Market Shares'!M10</f>
        <v>0</v>
      </c>
      <c r="N59" s="122">
        <f>'5G RAN Market Shares'!N54+'4G RAN Market Shares'!N10+'2G 3G Market Shares'!N10</f>
        <v>0</v>
      </c>
      <c r="O59" s="122">
        <f>'5G RAN Market Shares'!O54+'4G RAN Market Shares'!O10+'2G 3G Market Shares'!O10</f>
        <v>0</v>
      </c>
      <c r="P59" s="122">
        <f>'5G RAN Market Shares'!P54+'4G RAN Market Shares'!P10+'2G 3G Market Shares'!P10</f>
        <v>0</v>
      </c>
      <c r="Q59" s="122">
        <f>'5G RAN Market Shares'!Q54+'4G RAN Market Shares'!Q10+'2G 3G Market Shares'!Q10</f>
        <v>0</v>
      </c>
      <c r="R59" s="122">
        <f>'5G RAN Market Shares'!R54+'4G RAN Market Shares'!R10+'2G 3G Market Shares'!R10</f>
        <v>0</v>
      </c>
      <c r="T59" s="36" t="str">
        <f t="shared" si="69"/>
        <v>Fujitsu</v>
      </c>
      <c r="U59" s="124">
        <f t="shared" si="70"/>
        <v>0</v>
      </c>
      <c r="V59" s="124">
        <f t="shared" ref="V59:V66" si="72">SUM(G59:J59)</f>
        <v>0</v>
      </c>
      <c r="W59" s="124">
        <f t="shared" si="71"/>
        <v>0</v>
      </c>
      <c r="X59" s="122">
        <f t="shared" ref="X59:X66" si="73">SUM(O59:Q59)</f>
        <v>0</v>
      </c>
    </row>
    <row r="60" spans="2:24" ht="13.2" customHeight="1">
      <c r="B60" s="5" t="s">
        <v>17</v>
      </c>
      <c r="C60" s="122">
        <f>'5G RAN Market Shares'!C55+'4G RAN Market Shares'!C11+'2G 3G Market Shares'!C12</f>
        <v>0</v>
      </c>
      <c r="D60" s="122">
        <f>'5G RAN Market Shares'!D55+'4G RAN Market Shares'!D11+'2G 3G Market Shares'!D12</f>
        <v>0</v>
      </c>
      <c r="E60" s="122">
        <f>'5G RAN Market Shares'!E55+'4G RAN Market Shares'!E11+'2G 3G Market Shares'!E12</f>
        <v>0</v>
      </c>
      <c r="F60" s="122">
        <f>'5G RAN Market Shares'!F55+'4G RAN Market Shares'!F11+'2G 3G Market Shares'!F12</f>
        <v>0</v>
      </c>
      <c r="G60" s="122">
        <f>'5G RAN Market Shares'!G55+'4G RAN Market Shares'!G11+'2G 3G Market Shares'!G12</f>
        <v>0</v>
      </c>
      <c r="H60" s="122">
        <f>'5G RAN Market Shares'!H55+'4G RAN Market Shares'!H11+'2G 3G Market Shares'!H12</f>
        <v>0</v>
      </c>
      <c r="I60" s="122">
        <f>'5G RAN Market Shares'!I55+'4G RAN Market Shares'!I11+'2G 3G Market Shares'!I12</f>
        <v>0</v>
      </c>
      <c r="J60" s="122">
        <f>'5G RAN Market Shares'!J55+'4G RAN Market Shares'!J11+'2G 3G Market Shares'!J12</f>
        <v>0</v>
      </c>
      <c r="K60" s="122">
        <f>'5G RAN Market Shares'!K55+'4G RAN Market Shares'!K11+'2G 3G Market Shares'!K12</f>
        <v>0</v>
      </c>
      <c r="L60" s="122">
        <f>'5G RAN Market Shares'!L55+'4G RAN Market Shares'!L11+'2G 3G Market Shares'!L12</f>
        <v>0</v>
      </c>
      <c r="M60" s="122">
        <f>'5G RAN Market Shares'!M55+'4G RAN Market Shares'!M11+'2G 3G Market Shares'!M12</f>
        <v>0</v>
      </c>
      <c r="N60" s="122">
        <f>'5G RAN Market Shares'!N55+'4G RAN Market Shares'!N11+'2G 3G Market Shares'!N12</f>
        <v>0</v>
      </c>
      <c r="O60" s="122">
        <f>'5G RAN Market Shares'!O55+'4G RAN Market Shares'!O11+'2G 3G Market Shares'!O12</f>
        <v>0</v>
      </c>
      <c r="P60" s="122">
        <f>'5G RAN Market Shares'!P55+'4G RAN Market Shares'!P11+'2G 3G Market Shares'!P12</f>
        <v>0</v>
      </c>
      <c r="Q60" s="122">
        <f>'5G RAN Market Shares'!Q55+'4G RAN Market Shares'!Q11+'2G 3G Market Shares'!Q12</f>
        <v>0</v>
      </c>
      <c r="R60" s="122">
        <f>'5G RAN Market Shares'!R55+'4G RAN Market Shares'!R11+'2G 3G Market Shares'!R12</f>
        <v>0</v>
      </c>
      <c r="T60" s="36" t="str">
        <f t="shared" si="69"/>
        <v>Huawei</v>
      </c>
      <c r="U60" s="124">
        <f t="shared" si="70"/>
        <v>0</v>
      </c>
      <c r="V60" s="124">
        <f t="shared" si="72"/>
        <v>0</v>
      </c>
      <c r="W60" s="124">
        <f t="shared" si="71"/>
        <v>0</v>
      </c>
      <c r="X60" s="122">
        <f t="shared" si="73"/>
        <v>0</v>
      </c>
    </row>
    <row r="61" spans="2:24" ht="13.2" customHeight="1">
      <c r="B61" s="5" t="s">
        <v>20</v>
      </c>
      <c r="C61" s="122">
        <f>'5G RAN Market Shares'!C56+'4G RAN Market Shares'!C12</f>
        <v>0</v>
      </c>
      <c r="D61" s="122">
        <f>'5G RAN Market Shares'!D56+'4G RAN Market Shares'!D12</f>
        <v>0</v>
      </c>
      <c r="E61" s="122">
        <f>'5G RAN Market Shares'!E56+'4G RAN Market Shares'!E12</f>
        <v>0</v>
      </c>
      <c r="F61" s="122">
        <f>'5G RAN Market Shares'!F56+'4G RAN Market Shares'!F12</f>
        <v>0</v>
      </c>
      <c r="G61" s="122">
        <f>'5G RAN Market Shares'!G56+'4G RAN Market Shares'!G12</f>
        <v>0</v>
      </c>
      <c r="H61" s="122">
        <f>'5G RAN Market Shares'!H56+'4G RAN Market Shares'!H12</f>
        <v>0</v>
      </c>
      <c r="I61" s="122">
        <f>'5G RAN Market Shares'!I56+'4G RAN Market Shares'!I12</f>
        <v>0</v>
      </c>
      <c r="J61" s="122">
        <f>'5G RAN Market Shares'!J56+'4G RAN Market Shares'!J12</f>
        <v>0</v>
      </c>
      <c r="K61" s="122">
        <f>'5G RAN Market Shares'!K56+'4G RAN Market Shares'!K12</f>
        <v>0</v>
      </c>
      <c r="L61" s="122">
        <f>'5G RAN Market Shares'!L56+'4G RAN Market Shares'!L12</f>
        <v>0</v>
      </c>
      <c r="M61" s="122">
        <f>'5G RAN Market Shares'!M56+'4G RAN Market Shares'!M12</f>
        <v>0</v>
      </c>
      <c r="N61" s="122">
        <f>'5G RAN Market Shares'!N56+'4G RAN Market Shares'!N12</f>
        <v>0</v>
      </c>
      <c r="O61" s="122">
        <f>'5G RAN Market Shares'!O56+'4G RAN Market Shares'!O12</f>
        <v>0</v>
      </c>
      <c r="P61" s="122">
        <f>'5G RAN Market Shares'!P56+'4G RAN Market Shares'!P12</f>
        <v>0</v>
      </c>
      <c r="Q61" s="122">
        <f>'5G RAN Market Shares'!Q56+'4G RAN Market Shares'!Q12</f>
        <v>0</v>
      </c>
      <c r="R61" s="122">
        <f>'5G RAN Market Shares'!R56+'4G RAN Market Shares'!R12</f>
        <v>0</v>
      </c>
      <c r="T61" s="36" t="str">
        <f t="shared" si="69"/>
        <v>Mavenir</v>
      </c>
      <c r="U61" s="124">
        <f t="shared" si="70"/>
        <v>0</v>
      </c>
      <c r="V61" s="124">
        <f t="shared" si="72"/>
        <v>0</v>
      </c>
      <c r="W61" s="124">
        <f t="shared" si="71"/>
        <v>0</v>
      </c>
      <c r="X61" s="122">
        <f t="shared" si="73"/>
        <v>0</v>
      </c>
    </row>
    <row r="62" spans="2:24" ht="13.2" customHeight="1">
      <c r="B62" s="5" t="s">
        <v>2</v>
      </c>
      <c r="C62" s="122">
        <f>'5G RAN Market Shares'!C57+'4G RAN Market Shares'!C13</f>
        <v>0</v>
      </c>
      <c r="D62" s="122">
        <f>'5G RAN Market Shares'!D57+'4G RAN Market Shares'!D13</f>
        <v>0</v>
      </c>
      <c r="E62" s="122">
        <f>'5G RAN Market Shares'!E57+'4G RAN Market Shares'!E13</f>
        <v>0</v>
      </c>
      <c r="F62" s="122">
        <f>'5G RAN Market Shares'!F57+'4G RAN Market Shares'!F13</f>
        <v>0</v>
      </c>
      <c r="G62" s="122">
        <f>'5G RAN Market Shares'!G57+'4G RAN Market Shares'!G13</f>
        <v>0</v>
      </c>
      <c r="H62" s="122">
        <f>'5G RAN Market Shares'!H57+'4G RAN Market Shares'!H13</f>
        <v>0</v>
      </c>
      <c r="I62" s="122">
        <f>'5G RAN Market Shares'!I57+'4G RAN Market Shares'!I13</f>
        <v>0</v>
      </c>
      <c r="J62" s="122">
        <f>'5G RAN Market Shares'!J57+'4G RAN Market Shares'!J13</f>
        <v>0</v>
      </c>
      <c r="K62" s="122">
        <f>'5G RAN Market Shares'!K57+'4G RAN Market Shares'!K13</f>
        <v>0</v>
      </c>
      <c r="L62" s="122">
        <f>'5G RAN Market Shares'!L57+'4G RAN Market Shares'!L13</f>
        <v>0</v>
      </c>
      <c r="M62" s="122">
        <f>'5G RAN Market Shares'!M57+'4G RAN Market Shares'!M13</f>
        <v>0</v>
      </c>
      <c r="N62" s="122">
        <f>'5G RAN Market Shares'!N57+'4G RAN Market Shares'!N13</f>
        <v>0</v>
      </c>
      <c r="O62" s="122">
        <f>'5G RAN Market Shares'!O57+'4G RAN Market Shares'!O13</f>
        <v>0</v>
      </c>
      <c r="P62" s="122">
        <f>'5G RAN Market Shares'!P57+'4G RAN Market Shares'!P13</f>
        <v>0</v>
      </c>
      <c r="Q62" s="122">
        <f>'5G RAN Market Shares'!Q57+'4G RAN Market Shares'!Q13</f>
        <v>0</v>
      </c>
      <c r="R62" s="122">
        <f>'5G RAN Market Shares'!R57+'4G RAN Market Shares'!R13</f>
        <v>0</v>
      </c>
      <c r="T62" s="36" t="str">
        <f t="shared" si="69"/>
        <v>NEC</v>
      </c>
      <c r="U62" s="124">
        <f t="shared" si="70"/>
        <v>0</v>
      </c>
      <c r="V62" s="124">
        <f t="shared" si="72"/>
        <v>0</v>
      </c>
      <c r="W62" s="124">
        <f t="shared" si="71"/>
        <v>0</v>
      </c>
      <c r="X62" s="122">
        <f t="shared" si="73"/>
        <v>0</v>
      </c>
    </row>
    <row r="63" spans="2:24" ht="13.2" customHeight="1">
      <c r="B63" s="5" t="s">
        <v>18</v>
      </c>
      <c r="C63" s="122">
        <f>'5G RAN Market Shares'!C58+'4G RAN Market Shares'!C14+'2G 3G Market Shares'!C13</f>
        <v>0</v>
      </c>
      <c r="D63" s="122">
        <f>'5G RAN Market Shares'!D58+'4G RAN Market Shares'!D14+'2G 3G Market Shares'!D13</f>
        <v>0</v>
      </c>
      <c r="E63" s="122">
        <f>'5G RAN Market Shares'!E58+'4G RAN Market Shares'!E14+'2G 3G Market Shares'!E13</f>
        <v>0</v>
      </c>
      <c r="F63" s="122">
        <f>'5G RAN Market Shares'!F58+'4G RAN Market Shares'!F14+'2G 3G Market Shares'!F13</f>
        <v>0</v>
      </c>
      <c r="G63" s="122">
        <f>'5G RAN Market Shares'!G58+'4G RAN Market Shares'!G14+'2G 3G Market Shares'!G13</f>
        <v>0</v>
      </c>
      <c r="H63" s="122">
        <f>'5G RAN Market Shares'!H58+'4G RAN Market Shares'!H14+'2G 3G Market Shares'!H13</f>
        <v>0</v>
      </c>
      <c r="I63" s="122">
        <f>'5G RAN Market Shares'!I58+'4G RAN Market Shares'!I14+'2G 3G Market Shares'!I13</f>
        <v>0</v>
      </c>
      <c r="J63" s="122">
        <f>'5G RAN Market Shares'!J58+'4G RAN Market Shares'!J14+'2G 3G Market Shares'!J13</f>
        <v>0</v>
      </c>
      <c r="K63" s="122">
        <f>'5G RAN Market Shares'!K58+'4G RAN Market Shares'!K14+'2G 3G Market Shares'!K13</f>
        <v>0</v>
      </c>
      <c r="L63" s="122">
        <f>'5G RAN Market Shares'!L58+'4G RAN Market Shares'!L14+'2G 3G Market Shares'!L13</f>
        <v>0</v>
      </c>
      <c r="M63" s="122">
        <f>'5G RAN Market Shares'!M58+'4G RAN Market Shares'!M14+'2G 3G Market Shares'!M13</f>
        <v>0</v>
      </c>
      <c r="N63" s="122">
        <f>'5G RAN Market Shares'!N58+'4G RAN Market Shares'!N14+'2G 3G Market Shares'!N13</f>
        <v>0</v>
      </c>
      <c r="O63" s="122">
        <f>'5G RAN Market Shares'!O58+'4G RAN Market Shares'!O14+'2G 3G Market Shares'!O13</f>
        <v>0</v>
      </c>
      <c r="P63" s="122">
        <f>'5G RAN Market Shares'!P58+'4G RAN Market Shares'!P14+'2G 3G Market Shares'!P13</f>
        <v>0</v>
      </c>
      <c r="Q63" s="122">
        <f>'5G RAN Market Shares'!Q58+'4G RAN Market Shares'!Q14+'2G 3G Market Shares'!Q13</f>
        <v>0</v>
      </c>
      <c r="R63" s="122">
        <f>'5G RAN Market Shares'!R58+'4G RAN Market Shares'!R14+'2G 3G Market Shares'!R13</f>
        <v>0</v>
      </c>
      <c r="T63" s="36" t="str">
        <f t="shared" si="69"/>
        <v>Nokia</v>
      </c>
      <c r="U63" s="124">
        <f t="shared" si="70"/>
        <v>0</v>
      </c>
      <c r="V63" s="124">
        <f t="shared" si="72"/>
        <v>0</v>
      </c>
      <c r="W63" s="124">
        <f t="shared" si="71"/>
        <v>0</v>
      </c>
      <c r="X63" s="122">
        <f t="shared" si="73"/>
        <v>0</v>
      </c>
    </row>
    <row r="64" spans="2:24" ht="13.2" customHeight="1">
      <c r="B64" s="5" t="s">
        <v>22</v>
      </c>
      <c r="C64" s="122">
        <f>'5G RAN Market Shares'!C59+'4G RAN Market Shares'!C15+'2G 3G Market Shares'!C14</f>
        <v>0</v>
      </c>
      <c r="D64" s="122">
        <f>'5G RAN Market Shares'!D59+'4G RAN Market Shares'!D15+'2G 3G Market Shares'!D14</f>
        <v>0</v>
      </c>
      <c r="E64" s="122">
        <f>'5G RAN Market Shares'!E59+'4G RAN Market Shares'!E15+'2G 3G Market Shares'!E14</f>
        <v>0</v>
      </c>
      <c r="F64" s="122">
        <f>'5G RAN Market Shares'!F59+'4G RAN Market Shares'!F15+'2G 3G Market Shares'!F14</f>
        <v>0</v>
      </c>
      <c r="G64" s="122">
        <f>'5G RAN Market Shares'!G59+'4G RAN Market Shares'!G15+'2G 3G Market Shares'!G14</f>
        <v>0</v>
      </c>
      <c r="H64" s="122">
        <f>'5G RAN Market Shares'!H59+'4G RAN Market Shares'!H15+'2G 3G Market Shares'!H14</f>
        <v>0</v>
      </c>
      <c r="I64" s="122">
        <f>'5G RAN Market Shares'!I59+'4G RAN Market Shares'!I15+'2G 3G Market Shares'!I14</f>
        <v>0</v>
      </c>
      <c r="J64" s="122">
        <f>'5G RAN Market Shares'!J59+'4G RAN Market Shares'!J15+'2G 3G Market Shares'!J14</f>
        <v>0</v>
      </c>
      <c r="K64" s="122">
        <f>'5G RAN Market Shares'!K59+'4G RAN Market Shares'!K15+'2G 3G Market Shares'!K14</f>
        <v>0</v>
      </c>
      <c r="L64" s="122">
        <f>'5G RAN Market Shares'!L59+'4G RAN Market Shares'!L15+'2G 3G Market Shares'!L14</f>
        <v>0</v>
      </c>
      <c r="M64" s="122">
        <f>'5G RAN Market Shares'!M59+'4G RAN Market Shares'!M15+'2G 3G Market Shares'!M14</f>
        <v>0</v>
      </c>
      <c r="N64" s="122">
        <f>'5G RAN Market Shares'!N59+'4G RAN Market Shares'!N15+'2G 3G Market Shares'!N14</f>
        <v>0</v>
      </c>
      <c r="O64" s="122">
        <f>'5G RAN Market Shares'!O59+'4G RAN Market Shares'!O15+'2G 3G Market Shares'!O14</f>
        <v>0</v>
      </c>
      <c r="P64" s="122">
        <f>'5G RAN Market Shares'!P59+'4G RAN Market Shares'!P15+'2G 3G Market Shares'!P14</f>
        <v>0</v>
      </c>
      <c r="Q64" s="122">
        <f>'5G RAN Market Shares'!Q59+'4G RAN Market Shares'!Q15+'2G 3G Market Shares'!Q14</f>
        <v>0</v>
      </c>
      <c r="R64" s="122">
        <f>'5G RAN Market Shares'!R59+'4G RAN Market Shares'!R15+'2G 3G Market Shares'!R14</f>
        <v>0</v>
      </c>
      <c r="T64" s="36" t="str">
        <f t="shared" si="69"/>
        <v>Samsung</v>
      </c>
      <c r="U64" s="124">
        <f t="shared" si="70"/>
        <v>0</v>
      </c>
      <c r="V64" s="124">
        <f t="shared" si="72"/>
        <v>0</v>
      </c>
      <c r="W64" s="124">
        <f t="shared" si="71"/>
        <v>0</v>
      </c>
      <c r="X64" s="122">
        <f t="shared" si="73"/>
        <v>0</v>
      </c>
    </row>
    <row r="65" spans="2:24" ht="13.2" customHeight="1">
      <c r="B65" s="5" t="s">
        <v>27</v>
      </c>
      <c r="C65" s="122">
        <f>'5G RAN Market Shares'!C60+'4G RAN Market Shares'!C16+'2G 3G Market Shares'!C15</f>
        <v>0</v>
      </c>
      <c r="D65" s="122">
        <f>'5G RAN Market Shares'!D60+'4G RAN Market Shares'!D16+'2G 3G Market Shares'!D15</f>
        <v>0</v>
      </c>
      <c r="E65" s="122">
        <f>'5G RAN Market Shares'!E60+'4G RAN Market Shares'!E16+'2G 3G Market Shares'!E15</f>
        <v>0</v>
      </c>
      <c r="F65" s="122">
        <f>'5G RAN Market Shares'!F60+'4G RAN Market Shares'!F16+'2G 3G Market Shares'!F15</f>
        <v>0</v>
      </c>
      <c r="G65" s="122">
        <f>'5G RAN Market Shares'!G60+'4G RAN Market Shares'!G16+'2G 3G Market Shares'!G15</f>
        <v>0</v>
      </c>
      <c r="H65" s="122">
        <f>'5G RAN Market Shares'!H60+'4G RAN Market Shares'!H16+'2G 3G Market Shares'!H15</f>
        <v>0</v>
      </c>
      <c r="I65" s="122">
        <f>'5G RAN Market Shares'!I60+'4G RAN Market Shares'!I16+'2G 3G Market Shares'!I15</f>
        <v>0</v>
      </c>
      <c r="J65" s="122">
        <f>'5G RAN Market Shares'!J60+'4G RAN Market Shares'!J16+'2G 3G Market Shares'!J15</f>
        <v>0</v>
      </c>
      <c r="K65" s="122">
        <f>'5G RAN Market Shares'!K60+'4G RAN Market Shares'!K16+'2G 3G Market Shares'!K15</f>
        <v>0</v>
      </c>
      <c r="L65" s="122">
        <f>'5G RAN Market Shares'!L60+'4G RAN Market Shares'!L16+'2G 3G Market Shares'!L15</f>
        <v>0</v>
      </c>
      <c r="M65" s="122">
        <f>'5G RAN Market Shares'!M60+'4G RAN Market Shares'!M16+'2G 3G Market Shares'!M15</f>
        <v>0</v>
      </c>
      <c r="N65" s="122">
        <f>'5G RAN Market Shares'!N60+'4G RAN Market Shares'!N16+'2G 3G Market Shares'!N15</f>
        <v>0</v>
      </c>
      <c r="O65" s="122">
        <f>'5G RAN Market Shares'!O60+'4G RAN Market Shares'!O16+'2G 3G Market Shares'!O15</f>
        <v>0</v>
      </c>
      <c r="P65" s="122">
        <f>'5G RAN Market Shares'!P60+'4G RAN Market Shares'!P16+'2G 3G Market Shares'!P15</f>
        <v>0</v>
      </c>
      <c r="Q65" s="122">
        <f>'5G RAN Market Shares'!Q60+'4G RAN Market Shares'!Q16+'2G 3G Market Shares'!Q15</f>
        <v>0</v>
      </c>
      <c r="R65" s="122">
        <f>'5G RAN Market Shares'!R60+'4G RAN Market Shares'!R16+'2G 3G Market Shares'!R15</f>
        <v>0</v>
      </c>
      <c r="T65" s="36" t="str">
        <f t="shared" si="69"/>
        <v>ZTE</v>
      </c>
      <c r="U65" s="124">
        <f t="shared" si="70"/>
        <v>0</v>
      </c>
      <c r="V65" s="124">
        <f>SUM(G65:J65)</f>
        <v>0</v>
      </c>
      <c r="W65" s="124">
        <f t="shared" si="71"/>
        <v>0</v>
      </c>
      <c r="X65" s="122">
        <f t="shared" si="73"/>
        <v>0</v>
      </c>
    </row>
    <row r="66" spans="2:24" ht="13.2" customHeight="1">
      <c r="B66" s="5" t="s">
        <v>82</v>
      </c>
      <c r="C66" s="122">
        <f>'5G RAN Market Shares'!C61+'4G RAN Market Shares'!C17+'2G 3G Market Shares'!C16</f>
        <v>0</v>
      </c>
      <c r="D66" s="122">
        <f>'5G RAN Market Shares'!D61+'4G RAN Market Shares'!D17+'2G 3G Market Shares'!D16</f>
        <v>0</v>
      </c>
      <c r="E66" s="122">
        <f>'5G RAN Market Shares'!E61+'4G RAN Market Shares'!E17+'2G 3G Market Shares'!E16</f>
        <v>0</v>
      </c>
      <c r="F66" s="122">
        <f>'5G RAN Market Shares'!F61+'4G RAN Market Shares'!F17+'2G 3G Market Shares'!F16</f>
        <v>0</v>
      </c>
      <c r="G66" s="122">
        <f>'5G RAN Market Shares'!G61+'4G RAN Market Shares'!G17+'2G 3G Market Shares'!G16</f>
        <v>0</v>
      </c>
      <c r="H66" s="122">
        <f>'5G RAN Market Shares'!H61+'4G RAN Market Shares'!H17+'2G 3G Market Shares'!H16</f>
        <v>0</v>
      </c>
      <c r="I66" s="122">
        <f>'5G RAN Market Shares'!I61+'4G RAN Market Shares'!I17+'2G 3G Market Shares'!I16</f>
        <v>0</v>
      </c>
      <c r="J66" s="122">
        <f>'5G RAN Market Shares'!J61+'4G RAN Market Shares'!J17+'2G 3G Market Shares'!J16</f>
        <v>0</v>
      </c>
      <c r="K66" s="122">
        <f>'5G RAN Market Shares'!K61+'4G RAN Market Shares'!K17+'2G 3G Market Shares'!K16</f>
        <v>0</v>
      </c>
      <c r="L66" s="122">
        <f>'5G RAN Market Shares'!L61+'4G RAN Market Shares'!L17+'2G 3G Market Shares'!L16</f>
        <v>0</v>
      </c>
      <c r="M66" s="122">
        <f>'5G RAN Market Shares'!M61+'4G RAN Market Shares'!M17+'2G 3G Market Shares'!M16</f>
        <v>0</v>
      </c>
      <c r="N66" s="122">
        <f>'5G RAN Market Shares'!N61+'4G RAN Market Shares'!N17+'2G 3G Market Shares'!N16</f>
        <v>0</v>
      </c>
      <c r="O66" s="122">
        <f>'5G RAN Market Shares'!O61+'4G RAN Market Shares'!O17+'2G 3G Market Shares'!O16</f>
        <v>0</v>
      </c>
      <c r="P66" s="122">
        <f>'5G RAN Market Shares'!P61+'4G RAN Market Shares'!P17+'2G 3G Market Shares'!P16</f>
        <v>0</v>
      </c>
      <c r="Q66" s="122">
        <f>'5G RAN Market Shares'!Q61+'4G RAN Market Shares'!Q17+'2G 3G Market Shares'!Q16</f>
        <v>0</v>
      </c>
      <c r="R66" s="122">
        <f>'5G RAN Market Shares'!R61+'4G RAN Market Shares'!R17+'2G 3G Market Shares'!R16</f>
        <v>0</v>
      </c>
      <c r="T66" s="36" t="str">
        <f t="shared" si="69"/>
        <v>Other</v>
      </c>
      <c r="U66" s="124">
        <f t="shared" si="70"/>
        <v>0</v>
      </c>
      <c r="V66" s="124">
        <f t="shared" si="72"/>
        <v>0</v>
      </c>
      <c r="W66" s="124">
        <f t="shared" si="71"/>
        <v>0</v>
      </c>
      <c r="X66" s="122">
        <f t="shared" si="73"/>
        <v>0</v>
      </c>
    </row>
    <row r="67" spans="2:24" ht="13.2" customHeight="1">
      <c r="B67" s="5" t="s">
        <v>69</v>
      </c>
      <c r="C67" s="123">
        <f t="shared" ref="C67:L67" si="74">SUM(C58:C66)</f>
        <v>0</v>
      </c>
      <c r="D67" s="123">
        <f t="shared" si="74"/>
        <v>0</v>
      </c>
      <c r="E67" s="123">
        <f t="shared" si="74"/>
        <v>0</v>
      </c>
      <c r="F67" s="123">
        <f t="shared" si="74"/>
        <v>0</v>
      </c>
      <c r="G67" s="123">
        <f t="shared" si="74"/>
        <v>0</v>
      </c>
      <c r="H67" s="123">
        <f t="shared" si="74"/>
        <v>0</v>
      </c>
      <c r="I67" s="123">
        <f t="shared" si="74"/>
        <v>0</v>
      </c>
      <c r="J67" s="123">
        <f t="shared" si="74"/>
        <v>0</v>
      </c>
      <c r="K67" s="123">
        <f t="shared" si="74"/>
        <v>0</v>
      </c>
      <c r="L67" s="123">
        <f t="shared" si="74"/>
        <v>0</v>
      </c>
      <c r="M67" s="123">
        <f t="shared" ref="M67:N67" si="75">SUM(M58:M66)</f>
        <v>0</v>
      </c>
      <c r="N67" s="123">
        <f t="shared" si="75"/>
        <v>0</v>
      </c>
      <c r="O67" s="123">
        <f t="shared" ref="O67:P67" si="76">SUM(O58:O66)</f>
        <v>0</v>
      </c>
      <c r="P67" s="123">
        <f t="shared" si="76"/>
        <v>0</v>
      </c>
      <c r="Q67" s="123">
        <f t="shared" ref="Q67:R67" si="77">SUM(Q58:Q66)</f>
        <v>0</v>
      </c>
      <c r="R67" s="123">
        <f t="shared" si="77"/>
        <v>0</v>
      </c>
      <c r="T67" s="5" t="s">
        <v>69</v>
      </c>
      <c r="U67" s="125">
        <f>SUM(U58:U66)</f>
        <v>0</v>
      </c>
      <c r="V67" s="125">
        <f>SUM(V58:V66)</f>
        <v>0</v>
      </c>
      <c r="W67" s="125">
        <f>SUM(W58:W66)</f>
        <v>0</v>
      </c>
      <c r="X67" s="125">
        <f>SUM(X58:X66)</f>
        <v>0</v>
      </c>
    </row>
    <row r="68" spans="2:24" ht="13.2" customHeight="1">
      <c r="B68" s="1" t="s">
        <v>202</v>
      </c>
      <c r="C68" s="58"/>
      <c r="D68" s="58"/>
      <c r="E68" s="58"/>
      <c r="F68" s="58"/>
      <c r="W68" s="56"/>
    </row>
    <row r="69" spans="2:24">
      <c r="N69" s="56"/>
      <c r="U69" s="229"/>
      <c r="V69" s="239"/>
      <c r="W69" s="239"/>
    </row>
    <row r="70" spans="2:24">
      <c r="U70" s="225"/>
      <c r="V70" s="225"/>
      <c r="W70" s="225"/>
    </row>
    <row r="71" spans="2:24" ht="15">
      <c r="B71" s="25" t="s">
        <v>181</v>
      </c>
      <c r="F71" s="26"/>
      <c r="T71" s="25" t="s">
        <v>182</v>
      </c>
    </row>
    <row r="72" spans="2:24" ht="13.2" customHeight="1">
      <c r="B72" s="15"/>
      <c r="C72" s="24" t="s">
        <v>72</v>
      </c>
      <c r="D72" s="24" t="s">
        <v>73</v>
      </c>
      <c r="E72" s="24" t="s">
        <v>74</v>
      </c>
      <c r="F72" s="24" t="s">
        <v>75</v>
      </c>
      <c r="G72" s="24" t="s">
        <v>76</v>
      </c>
      <c r="H72" s="24" t="s">
        <v>77</v>
      </c>
      <c r="I72" s="24" t="s">
        <v>78</v>
      </c>
      <c r="J72" s="24" t="s">
        <v>79</v>
      </c>
      <c r="K72" s="24" t="s">
        <v>80</v>
      </c>
      <c r="L72" s="24" t="s">
        <v>81</v>
      </c>
      <c r="M72" s="24" t="s">
        <v>230</v>
      </c>
      <c r="N72" s="24" t="s">
        <v>231</v>
      </c>
      <c r="O72" s="24" t="s">
        <v>241</v>
      </c>
      <c r="P72" s="24" t="s">
        <v>252</v>
      </c>
      <c r="Q72" s="24" t="s">
        <v>254</v>
      </c>
      <c r="R72" s="24" t="s">
        <v>255</v>
      </c>
      <c r="T72" s="15"/>
      <c r="U72" s="24">
        <v>2019</v>
      </c>
      <c r="V72" s="24">
        <v>2020</v>
      </c>
      <c r="W72" s="24">
        <v>2021</v>
      </c>
      <c r="X72" s="24">
        <v>2022</v>
      </c>
    </row>
    <row r="73" spans="2:24" ht="13.2" customHeight="1">
      <c r="B73" s="5" t="str">
        <f>B58</f>
        <v>Ericsson</v>
      </c>
      <c r="C73" s="31" t="e">
        <f>C58/C$67</f>
        <v>#DIV/0!</v>
      </c>
      <c r="D73" s="31" t="e">
        <f t="shared" ref="D73:I73" si="78">D58/D$67</f>
        <v>#DIV/0!</v>
      </c>
      <c r="E73" s="31" t="e">
        <f t="shared" si="78"/>
        <v>#DIV/0!</v>
      </c>
      <c r="F73" s="31" t="e">
        <f t="shared" si="78"/>
        <v>#DIV/0!</v>
      </c>
      <c r="G73" s="31" t="e">
        <f t="shared" si="78"/>
        <v>#DIV/0!</v>
      </c>
      <c r="H73" s="31" t="e">
        <f t="shared" si="78"/>
        <v>#DIV/0!</v>
      </c>
      <c r="I73" s="31" t="e">
        <f t="shared" si="78"/>
        <v>#DIV/0!</v>
      </c>
      <c r="J73" s="31" t="e">
        <f t="shared" ref="J73:K78" si="79">J58/J$67</f>
        <v>#DIV/0!</v>
      </c>
      <c r="K73" s="31" t="e">
        <f t="shared" ref="K73:M74" si="80">K58/K$67</f>
        <v>#DIV/0!</v>
      </c>
      <c r="L73" s="31" t="e">
        <f t="shared" si="80"/>
        <v>#DIV/0!</v>
      </c>
      <c r="M73" s="31" t="e">
        <f t="shared" si="80"/>
        <v>#DIV/0!</v>
      </c>
      <c r="N73" s="31" t="e">
        <f t="shared" ref="N73:O73" si="81">N58/N$67</f>
        <v>#DIV/0!</v>
      </c>
      <c r="O73" s="31" t="e">
        <f t="shared" si="81"/>
        <v>#DIV/0!</v>
      </c>
      <c r="P73" s="31" t="e">
        <f t="shared" ref="P73:Q73" si="82">P58/P$67</f>
        <v>#DIV/0!</v>
      </c>
      <c r="Q73" s="31" t="e">
        <f t="shared" si="82"/>
        <v>#DIV/0!</v>
      </c>
      <c r="R73" s="31" t="e">
        <f t="shared" ref="R73" si="83">R58/R$67</f>
        <v>#DIV/0!</v>
      </c>
      <c r="T73" s="5" t="str">
        <f>T58</f>
        <v>Ericsson</v>
      </c>
      <c r="U73" s="31" t="e">
        <f>U58/U$67</f>
        <v>#DIV/0!</v>
      </c>
      <c r="V73" s="31" t="e">
        <f>V58/V$67</f>
        <v>#DIV/0!</v>
      </c>
      <c r="W73" s="138" t="e">
        <f>W58/W$67</f>
        <v>#DIV/0!</v>
      </c>
      <c r="X73" s="138" t="e">
        <f>X58/X$67</f>
        <v>#DIV/0!</v>
      </c>
    </row>
    <row r="74" spans="2:24" ht="13.2" customHeight="1">
      <c r="B74" s="5" t="str">
        <f t="shared" ref="B74:B82" si="84">B59</f>
        <v>Fujitsu</v>
      </c>
      <c r="C74" s="31" t="e">
        <f t="shared" ref="C74:I81" si="85">C59/C$67</f>
        <v>#DIV/0!</v>
      </c>
      <c r="D74" s="31" t="e">
        <f t="shared" si="85"/>
        <v>#DIV/0!</v>
      </c>
      <c r="E74" s="31" t="e">
        <f t="shared" si="85"/>
        <v>#DIV/0!</v>
      </c>
      <c r="F74" s="31" t="e">
        <f t="shared" si="85"/>
        <v>#DIV/0!</v>
      </c>
      <c r="G74" s="31" t="e">
        <f t="shared" si="85"/>
        <v>#DIV/0!</v>
      </c>
      <c r="H74" s="31" t="e">
        <f t="shared" si="85"/>
        <v>#DIV/0!</v>
      </c>
      <c r="I74" s="31" t="e">
        <f t="shared" si="85"/>
        <v>#DIV/0!</v>
      </c>
      <c r="J74" s="31" t="e">
        <f t="shared" si="79"/>
        <v>#DIV/0!</v>
      </c>
      <c r="K74" s="31" t="e">
        <f t="shared" si="80"/>
        <v>#DIV/0!</v>
      </c>
      <c r="L74" s="31" t="e">
        <f t="shared" si="80"/>
        <v>#DIV/0!</v>
      </c>
      <c r="M74" s="31" t="e">
        <f t="shared" si="80"/>
        <v>#DIV/0!</v>
      </c>
      <c r="N74" s="31" t="e">
        <f t="shared" ref="N74" si="86">N59/N$67</f>
        <v>#DIV/0!</v>
      </c>
      <c r="O74" s="31" t="e">
        <f>O59/O$67</f>
        <v>#DIV/0!</v>
      </c>
      <c r="P74" s="31" t="e">
        <f>P59/P$67</f>
        <v>#DIV/0!</v>
      </c>
      <c r="Q74" s="31" t="e">
        <f>Q59/Q$67</f>
        <v>#DIV/0!</v>
      </c>
      <c r="R74" s="31" t="e">
        <f>R59/R$67</f>
        <v>#DIV/0!</v>
      </c>
      <c r="T74" s="5" t="str">
        <f t="shared" ref="T74:T82" si="87">T59</f>
        <v>Fujitsu</v>
      </c>
      <c r="U74" s="31" t="e">
        <f t="shared" ref="U74:V81" si="88">U59/U$67</f>
        <v>#DIV/0!</v>
      </c>
      <c r="V74" s="31" t="e">
        <f t="shared" si="88"/>
        <v>#DIV/0!</v>
      </c>
      <c r="W74" s="31" t="e">
        <f>W59/W$67</f>
        <v>#DIV/0!</v>
      </c>
      <c r="X74" s="31" t="e">
        <f>X59/X$67</f>
        <v>#DIV/0!</v>
      </c>
    </row>
    <row r="75" spans="2:24" ht="13.2" customHeight="1">
      <c r="B75" s="5" t="str">
        <f t="shared" si="84"/>
        <v>Huawei</v>
      </c>
      <c r="C75" s="31" t="e">
        <f t="shared" si="85"/>
        <v>#DIV/0!</v>
      </c>
      <c r="D75" s="31" t="e">
        <f t="shared" si="85"/>
        <v>#DIV/0!</v>
      </c>
      <c r="E75" s="31" t="e">
        <f t="shared" si="85"/>
        <v>#DIV/0!</v>
      </c>
      <c r="F75" s="31" t="e">
        <f t="shared" si="85"/>
        <v>#DIV/0!</v>
      </c>
      <c r="G75" s="31" t="e">
        <f t="shared" si="85"/>
        <v>#DIV/0!</v>
      </c>
      <c r="H75" s="31" t="e">
        <f t="shared" si="85"/>
        <v>#DIV/0!</v>
      </c>
      <c r="I75" s="31" t="e">
        <f t="shared" si="85"/>
        <v>#DIV/0!</v>
      </c>
      <c r="J75" s="31" t="e">
        <f t="shared" si="79"/>
        <v>#DIV/0!</v>
      </c>
      <c r="K75" s="31" t="e">
        <f t="shared" si="79"/>
        <v>#DIV/0!</v>
      </c>
      <c r="L75" s="31" t="e">
        <f t="shared" ref="L75:M75" si="89">L60/L$67</f>
        <v>#DIV/0!</v>
      </c>
      <c r="M75" s="31" t="e">
        <f t="shared" si="89"/>
        <v>#DIV/0!</v>
      </c>
      <c r="N75" s="31" t="e">
        <f t="shared" ref="N75:O75" si="90">N60/N$67</f>
        <v>#DIV/0!</v>
      </c>
      <c r="O75" s="31" t="e">
        <f t="shared" si="90"/>
        <v>#DIV/0!</v>
      </c>
      <c r="P75" s="31" t="e">
        <f t="shared" ref="P75:Q75" si="91">P60/P$67</f>
        <v>#DIV/0!</v>
      </c>
      <c r="Q75" s="31" t="e">
        <f t="shared" si="91"/>
        <v>#DIV/0!</v>
      </c>
      <c r="R75" s="31" t="e">
        <f t="shared" ref="R75" si="92">R60/R$67</f>
        <v>#DIV/0!</v>
      </c>
      <c r="T75" s="5" t="str">
        <f t="shared" si="87"/>
        <v>Huawei</v>
      </c>
      <c r="U75" s="31" t="e">
        <f t="shared" si="88"/>
        <v>#DIV/0!</v>
      </c>
      <c r="V75" s="31" t="e">
        <f t="shared" si="88"/>
        <v>#DIV/0!</v>
      </c>
      <c r="W75" s="138" t="e">
        <f t="shared" ref="W75:X75" si="93">W60/W$67</f>
        <v>#DIV/0!</v>
      </c>
      <c r="X75" s="138" t="e">
        <f t="shared" si="93"/>
        <v>#DIV/0!</v>
      </c>
    </row>
    <row r="76" spans="2:24" ht="13.2" customHeight="1">
      <c r="B76" s="5" t="str">
        <f t="shared" si="84"/>
        <v>Mavenir</v>
      </c>
      <c r="C76" s="31" t="e">
        <f t="shared" si="85"/>
        <v>#DIV/0!</v>
      </c>
      <c r="D76" s="31" t="e">
        <f t="shared" si="85"/>
        <v>#DIV/0!</v>
      </c>
      <c r="E76" s="31" t="e">
        <f t="shared" si="85"/>
        <v>#DIV/0!</v>
      </c>
      <c r="F76" s="31" t="e">
        <f t="shared" si="85"/>
        <v>#DIV/0!</v>
      </c>
      <c r="G76" s="31" t="e">
        <f t="shared" si="85"/>
        <v>#DIV/0!</v>
      </c>
      <c r="H76" s="31" t="e">
        <f t="shared" si="85"/>
        <v>#DIV/0!</v>
      </c>
      <c r="I76" s="31" t="e">
        <f t="shared" si="85"/>
        <v>#DIV/0!</v>
      </c>
      <c r="J76" s="31" t="e">
        <f t="shared" si="79"/>
        <v>#DIV/0!</v>
      </c>
      <c r="K76" s="31" t="e">
        <f t="shared" si="79"/>
        <v>#DIV/0!</v>
      </c>
      <c r="L76" s="31" t="e">
        <f t="shared" ref="L76:M76" si="94">L61/L$67</f>
        <v>#DIV/0!</v>
      </c>
      <c r="M76" s="31" t="e">
        <f t="shared" si="94"/>
        <v>#DIV/0!</v>
      </c>
      <c r="N76" s="31" t="e">
        <f t="shared" ref="N76:O76" si="95">N61/N$67</f>
        <v>#DIV/0!</v>
      </c>
      <c r="O76" s="31" t="e">
        <f t="shared" si="95"/>
        <v>#DIV/0!</v>
      </c>
      <c r="P76" s="31" t="e">
        <f t="shared" ref="P76:Q76" si="96">P61/P$67</f>
        <v>#DIV/0!</v>
      </c>
      <c r="Q76" s="31" t="e">
        <f t="shared" si="96"/>
        <v>#DIV/0!</v>
      </c>
      <c r="R76" s="31" t="e">
        <f t="shared" ref="R76" si="97">R61/R$67</f>
        <v>#DIV/0!</v>
      </c>
      <c r="T76" s="5" t="str">
        <f t="shared" si="87"/>
        <v>Mavenir</v>
      </c>
      <c r="U76" s="31" t="e">
        <f t="shared" si="88"/>
        <v>#DIV/0!</v>
      </c>
      <c r="V76" s="31" t="e">
        <f t="shared" si="88"/>
        <v>#DIV/0!</v>
      </c>
      <c r="W76" s="31" t="e">
        <f t="shared" ref="W76:X81" si="98">W61/W$67</f>
        <v>#DIV/0!</v>
      </c>
      <c r="X76" s="31" t="e">
        <f t="shared" si="98"/>
        <v>#DIV/0!</v>
      </c>
    </row>
    <row r="77" spans="2:24" ht="13.2" customHeight="1">
      <c r="B77" s="5" t="str">
        <f t="shared" si="84"/>
        <v>NEC</v>
      </c>
      <c r="C77" s="31" t="e">
        <f t="shared" si="85"/>
        <v>#DIV/0!</v>
      </c>
      <c r="D77" s="31" t="e">
        <f t="shared" si="85"/>
        <v>#DIV/0!</v>
      </c>
      <c r="E77" s="31" t="e">
        <f t="shared" si="85"/>
        <v>#DIV/0!</v>
      </c>
      <c r="F77" s="31" t="e">
        <f t="shared" si="85"/>
        <v>#DIV/0!</v>
      </c>
      <c r="G77" s="31" t="e">
        <f t="shared" si="85"/>
        <v>#DIV/0!</v>
      </c>
      <c r="H77" s="31" t="e">
        <f t="shared" si="85"/>
        <v>#DIV/0!</v>
      </c>
      <c r="I77" s="31" t="e">
        <f t="shared" si="85"/>
        <v>#DIV/0!</v>
      </c>
      <c r="J77" s="31" t="e">
        <f t="shared" si="79"/>
        <v>#DIV/0!</v>
      </c>
      <c r="K77" s="31" t="e">
        <f t="shared" si="79"/>
        <v>#DIV/0!</v>
      </c>
      <c r="L77" s="31" t="e">
        <f t="shared" ref="L77:M77" si="99">L62/L$67</f>
        <v>#DIV/0!</v>
      </c>
      <c r="M77" s="31" t="e">
        <f t="shared" si="99"/>
        <v>#DIV/0!</v>
      </c>
      <c r="N77" s="31" t="e">
        <f t="shared" ref="N77:O77" si="100">N62/N$67</f>
        <v>#DIV/0!</v>
      </c>
      <c r="O77" s="31" t="e">
        <f t="shared" si="100"/>
        <v>#DIV/0!</v>
      </c>
      <c r="P77" s="31" t="e">
        <f t="shared" ref="P77:Q77" si="101">P62/P$67</f>
        <v>#DIV/0!</v>
      </c>
      <c r="Q77" s="31" t="e">
        <f t="shared" si="101"/>
        <v>#DIV/0!</v>
      </c>
      <c r="R77" s="31" t="e">
        <f t="shared" ref="R77" si="102">R62/R$67</f>
        <v>#DIV/0!</v>
      </c>
      <c r="T77" s="5" t="str">
        <f t="shared" si="87"/>
        <v>NEC</v>
      </c>
      <c r="U77" s="31" t="e">
        <f t="shared" si="88"/>
        <v>#DIV/0!</v>
      </c>
      <c r="V77" s="31" t="e">
        <f t="shared" si="88"/>
        <v>#DIV/0!</v>
      </c>
      <c r="W77" s="31" t="e">
        <f t="shared" si="98"/>
        <v>#DIV/0!</v>
      </c>
      <c r="X77" s="31" t="e">
        <f t="shared" si="98"/>
        <v>#DIV/0!</v>
      </c>
    </row>
    <row r="78" spans="2:24" ht="13.2" customHeight="1">
      <c r="B78" s="5" t="str">
        <f t="shared" si="84"/>
        <v>Nokia</v>
      </c>
      <c r="C78" s="31" t="e">
        <f t="shared" si="85"/>
        <v>#DIV/0!</v>
      </c>
      <c r="D78" s="31" t="e">
        <f t="shared" si="85"/>
        <v>#DIV/0!</v>
      </c>
      <c r="E78" s="31" t="e">
        <f t="shared" si="85"/>
        <v>#DIV/0!</v>
      </c>
      <c r="F78" s="31" t="e">
        <f t="shared" si="85"/>
        <v>#DIV/0!</v>
      </c>
      <c r="G78" s="31" t="e">
        <f t="shared" si="85"/>
        <v>#DIV/0!</v>
      </c>
      <c r="H78" s="31" t="e">
        <f t="shared" si="85"/>
        <v>#DIV/0!</v>
      </c>
      <c r="I78" s="31" t="e">
        <f t="shared" si="85"/>
        <v>#DIV/0!</v>
      </c>
      <c r="J78" s="31" t="e">
        <f t="shared" si="79"/>
        <v>#DIV/0!</v>
      </c>
      <c r="K78" s="31" t="e">
        <f t="shared" si="79"/>
        <v>#DIV/0!</v>
      </c>
      <c r="L78" s="31" t="e">
        <f t="shared" ref="L78:M78" si="103">L63/L$67</f>
        <v>#DIV/0!</v>
      </c>
      <c r="M78" s="31" t="e">
        <f t="shared" si="103"/>
        <v>#DIV/0!</v>
      </c>
      <c r="N78" s="31" t="e">
        <f t="shared" ref="N78:O78" si="104">N63/N$67</f>
        <v>#DIV/0!</v>
      </c>
      <c r="O78" s="31" t="e">
        <f t="shared" si="104"/>
        <v>#DIV/0!</v>
      </c>
      <c r="P78" s="31" t="e">
        <f t="shared" ref="P78:Q78" si="105">P63/P$67</f>
        <v>#DIV/0!</v>
      </c>
      <c r="Q78" s="31" t="e">
        <f t="shared" si="105"/>
        <v>#DIV/0!</v>
      </c>
      <c r="R78" s="31" t="e">
        <f t="shared" ref="R78" si="106">R63/R$67</f>
        <v>#DIV/0!</v>
      </c>
      <c r="T78" s="5" t="str">
        <f t="shared" si="87"/>
        <v>Nokia</v>
      </c>
      <c r="U78" s="31" t="e">
        <f t="shared" si="88"/>
        <v>#DIV/0!</v>
      </c>
      <c r="V78" s="31" t="e">
        <f t="shared" si="88"/>
        <v>#DIV/0!</v>
      </c>
      <c r="W78" s="31" t="e">
        <f t="shared" si="98"/>
        <v>#DIV/0!</v>
      </c>
      <c r="X78" s="31" t="e">
        <f t="shared" si="98"/>
        <v>#DIV/0!</v>
      </c>
    </row>
    <row r="79" spans="2:24" ht="13.2" customHeight="1">
      <c r="B79" s="5" t="str">
        <f t="shared" si="84"/>
        <v>Samsung</v>
      </c>
      <c r="C79" s="31" t="e">
        <f t="shared" si="85"/>
        <v>#DIV/0!</v>
      </c>
      <c r="D79" s="31" t="e">
        <f t="shared" si="85"/>
        <v>#DIV/0!</v>
      </c>
      <c r="E79" s="31" t="e">
        <f t="shared" si="85"/>
        <v>#DIV/0!</v>
      </c>
      <c r="F79" s="31" t="e">
        <f t="shared" si="85"/>
        <v>#DIV/0!</v>
      </c>
      <c r="G79" s="31" t="e">
        <f t="shared" si="85"/>
        <v>#DIV/0!</v>
      </c>
      <c r="H79" s="31" t="e">
        <f t="shared" si="85"/>
        <v>#DIV/0!</v>
      </c>
      <c r="I79" s="31" t="e">
        <f t="shared" si="85"/>
        <v>#DIV/0!</v>
      </c>
      <c r="J79" s="31" t="e">
        <f t="shared" ref="J79:K79" si="107">J64/J$67</f>
        <v>#DIV/0!</v>
      </c>
      <c r="K79" s="31" t="e">
        <f t="shared" si="107"/>
        <v>#DIV/0!</v>
      </c>
      <c r="L79" s="31" t="e">
        <f t="shared" ref="L79:M79" si="108">L64/L$67</f>
        <v>#DIV/0!</v>
      </c>
      <c r="M79" s="31" t="e">
        <f t="shared" si="108"/>
        <v>#DIV/0!</v>
      </c>
      <c r="N79" s="31" t="e">
        <f t="shared" ref="N79:O79" si="109">N64/N$67</f>
        <v>#DIV/0!</v>
      </c>
      <c r="O79" s="31" t="e">
        <f t="shared" si="109"/>
        <v>#DIV/0!</v>
      </c>
      <c r="P79" s="31" t="e">
        <f t="shared" ref="P79:Q79" si="110">P64/P$67</f>
        <v>#DIV/0!</v>
      </c>
      <c r="Q79" s="31" t="e">
        <f t="shared" si="110"/>
        <v>#DIV/0!</v>
      </c>
      <c r="R79" s="31" t="e">
        <f t="shared" ref="R79" si="111">R64/R$67</f>
        <v>#DIV/0!</v>
      </c>
      <c r="T79" s="5" t="str">
        <f t="shared" si="87"/>
        <v>Samsung</v>
      </c>
      <c r="U79" s="31" t="e">
        <f t="shared" si="88"/>
        <v>#DIV/0!</v>
      </c>
      <c r="V79" s="31" t="e">
        <f t="shared" si="88"/>
        <v>#DIV/0!</v>
      </c>
      <c r="W79" s="31" t="e">
        <f t="shared" si="98"/>
        <v>#DIV/0!</v>
      </c>
      <c r="X79" s="31" t="e">
        <f t="shared" si="98"/>
        <v>#DIV/0!</v>
      </c>
    </row>
    <row r="80" spans="2:24" ht="13.2" customHeight="1">
      <c r="B80" s="5" t="str">
        <f t="shared" si="84"/>
        <v>ZTE</v>
      </c>
      <c r="C80" s="31" t="e">
        <f t="shared" si="85"/>
        <v>#DIV/0!</v>
      </c>
      <c r="D80" s="31" t="e">
        <f t="shared" si="85"/>
        <v>#DIV/0!</v>
      </c>
      <c r="E80" s="31" t="e">
        <f t="shared" si="85"/>
        <v>#DIV/0!</v>
      </c>
      <c r="F80" s="31" t="e">
        <f t="shared" si="85"/>
        <v>#DIV/0!</v>
      </c>
      <c r="G80" s="31" t="e">
        <f t="shared" si="85"/>
        <v>#DIV/0!</v>
      </c>
      <c r="H80" s="31" t="e">
        <f t="shared" si="85"/>
        <v>#DIV/0!</v>
      </c>
      <c r="I80" s="31" t="e">
        <f t="shared" si="85"/>
        <v>#DIV/0!</v>
      </c>
      <c r="J80" s="31" t="e">
        <f t="shared" ref="J80:K80" si="112">J65/J$67</f>
        <v>#DIV/0!</v>
      </c>
      <c r="K80" s="31" t="e">
        <f t="shared" si="112"/>
        <v>#DIV/0!</v>
      </c>
      <c r="L80" s="31" t="e">
        <f t="shared" ref="L80:M80" si="113">L65/L$67</f>
        <v>#DIV/0!</v>
      </c>
      <c r="M80" s="31" t="e">
        <f t="shared" si="113"/>
        <v>#DIV/0!</v>
      </c>
      <c r="N80" s="31" t="e">
        <f t="shared" ref="N80:O80" si="114">N65/N$67</f>
        <v>#DIV/0!</v>
      </c>
      <c r="O80" s="31" t="e">
        <f t="shared" si="114"/>
        <v>#DIV/0!</v>
      </c>
      <c r="P80" s="31" t="e">
        <f t="shared" ref="P80:Q80" si="115">P65/P$67</f>
        <v>#DIV/0!</v>
      </c>
      <c r="Q80" s="31" t="e">
        <f t="shared" si="115"/>
        <v>#DIV/0!</v>
      </c>
      <c r="R80" s="31" t="e">
        <f t="shared" ref="R80" si="116">R65/R$67</f>
        <v>#DIV/0!</v>
      </c>
      <c r="T80" s="5" t="str">
        <f t="shared" si="87"/>
        <v>ZTE</v>
      </c>
      <c r="U80" s="31" t="e">
        <f t="shared" si="88"/>
        <v>#DIV/0!</v>
      </c>
      <c r="V80" s="31" t="e">
        <f t="shared" si="88"/>
        <v>#DIV/0!</v>
      </c>
      <c r="W80" s="31" t="e">
        <f t="shared" si="98"/>
        <v>#DIV/0!</v>
      </c>
      <c r="X80" s="31" t="e">
        <f t="shared" si="98"/>
        <v>#DIV/0!</v>
      </c>
    </row>
    <row r="81" spans="2:25" ht="13.2" customHeight="1">
      <c r="B81" s="5" t="str">
        <f t="shared" si="84"/>
        <v>Other</v>
      </c>
      <c r="C81" s="31" t="e">
        <f t="shared" si="85"/>
        <v>#DIV/0!</v>
      </c>
      <c r="D81" s="31" t="e">
        <f t="shared" si="85"/>
        <v>#DIV/0!</v>
      </c>
      <c r="E81" s="31" t="e">
        <f t="shared" si="85"/>
        <v>#DIV/0!</v>
      </c>
      <c r="F81" s="31" t="e">
        <f t="shared" si="85"/>
        <v>#DIV/0!</v>
      </c>
      <c r="G81" s="31" t="e">
        <f t="shared" si="85"/>
        <v>#DIV/0!</v>
      </c>
      <c r="H81" s="31" t="e">
        <f t="shared" si="85"/>
        <v>#DIV/0!</v>
      </c>
      <c r="I81" s="31" t="e">
        <f t="shared" si="85"/>
        <v>#DIV/0!</v>
      </c>
      <c r="J81" s="31" t="e">
        <f t="shared" ref="J81:K81" si="117">J66/J$67</f>
        <v>#DIV/0!</v>
      </c>
      <c r="K81" s="31" t="e">
        <f t="shared" si="117"/>
        <v>#DIV/0!</v>
      </c>
      <c r="L81" s="31" t="e">
        <f t="shared" ref="L81:M81" si="118">L66/L$67</f>
        <v>#DIV/0!</v>
      </c>
      <c r="M81" s="31" t="e">
        <f t="shared" si="118"/>
        <v>#DIV/0!</v>
      </c>
      <c r="N81" s="31" t="e">
        <f t="shared" ref="N81:O81" si="119">N66/N$67</f>
        <v>#DIV/0!</v>
      </c>
      <c r="O81" s="31" t="e">
        <f t="shared" si="119"/>
        <v>#DIV/0!</v>
      </c>
      <c r="P81" s="31" t="e">
        <f t="shared" ref="P81:Q81" si="120">P66/P$67</f>
        <v>#DIV/0!</v>
      </c>
      <c r="Q81" s="31" t="e">
        <f t="shared" si="120"/>
        <v>#DIV/0!</v>
      </c>
      <c r="R81" s="31" t="e">
        <f t="shared" ref="R81" si="121">R66/R$67</f>
        <v>#DIV/0!</v>
      </c>
      <c r="T81" s="5" t="str">
        <f t="shared" si="87"/>
        <v>Other</v>
      </c>
      <c r="U81" s="31" t="e">
        <f t="shared" si="88"/>
        <v>#DIV/0!</v>
      </c>
      <c r="V81" s="31" t="e">
        <f t="shared" si="88"/>
        <v>#DIV/0!</v>
      </c>
      <c r="W81" s="31" t="e">
        <f t="shared" si="98"/>
        <v>#DIV/0!</v>
      </c>
      <c r="X81" s="31" t="e">
        <f t="shared" si="98"/>
        <v>#DIV/0!</v>
      </c>
    </row>
    <row r="82" spans="2:25" ht="13.2" customHeight="1">
      <c r="B82" s="5" t="str">
        <f t="shared" si="84"/>
        <v>Total</v>
      </c>
      <c r="C82" s="32" t="e">
        <f t="shared" ref="C82:L82" si="122">SUM(C73:C81)</f>
        <v>#DIV/0!</v>
      </c>
      <c r="D82" s="32" t="e">
        <f t="shared" si="122"/>
        <v>#DIV/0!</v>
      </c>
      <c r="E82" s="32" t="e">
        <f t="shared" si="122"/>
        <v>#DIV/0!</v>
      </c>
      <c r="F82" s="32" t="e">
        <f t="shared" si="122"/>
        <v>#DIV/0!</v>
      </c>
      <c r="G82" s="32" t="e">
        <f t="shared" si="122"/>
        <v>#DIV/0!</v>
      </c>
      <c r="H82" s="32" t="e">
        <f t="shared" si="122"/>
        <v>#DIV/0!</v>
      </c>
      <c r="I82" s="32" t="e">
        <f t="shared" si="122"/>
        <v>#DIV/0!</v>
      </c>
      <c r="J82" s="32" t="e">
        <f t="shared" si="122"/>
        <v>#DIV/0!</v>
      </c>
      <c r="K82" s="32" t="e">
        <f t="shared" si="122"/>
        <v>#DIV/0!</v>
      </c>
      <c r="L82" s="32" t="e">
        <f t="shared" si="122"/>
        <v>#DIV/0!</v>
      </c>
      <c r="M82" s="32" t="e">
        <f t="shared" ref="M82:N82" si="123">SUM(M73:M81)</f>
        <v>#DIV/0!</v>
      </c>
      <c r="N82" s="32" t="e">
        <f t="shared" si="123"/>
        <v>#DIV/0!</v>
      </c>
      <c r="O82" s="32" t="e">
        <f t="shared" ref="O82:P82" si="124">SUM(O73:O81)</f>
        <v>#DIV/0!</v>
      </c>
      <c r="P82" s="32" t="e">
        <f t="shared" si="124"/>
        <v>#DIV/0!</v>
      </c>
      <c r="Q82" s="32" t="e">
        <f t="shared" ref="Q82:R82" si="125">SUM(Q73:Q81)</f>
        <v>#DIV/0!</v>
      </c>
      <c r="R82" s="32" t="e">
        <f t="shared" si="125"/>
        <v>#DIV/0!</v>
      </c>
      <c r="T82" s="5" t="str">
        <f t="shared" si="87"/>
        <v>Total</v>
      </c>
      <c r="U82" s="32" t="e">
        <f>SUM(U73:U81)</f>
        <v>#DIV/0!</v>
      </c>
      <c r="V82" s="32" t="e">
        <f>SUM(V73:V81)</f>
        <v>#DIV/0!</v>
      </c>
      <c r="W82" s="32" t="e">
        <f t="shared" ref="W82" si="126">SUM(W73:W81)</f>
        <v>#DIV/0!</v>
      </c>
      <c r="X82" s="32" t="e">
        <f t="shared" ref="X82" si="127">SUM(X73:X81)</f>
        <v>#DIV/0!</v>
      </c>
    </row>
    <row r="83" spans="2:25" ht="14.4">
      <c r="C83" s="22"/>
      <c r="D83" s="22"/>
      <c r="E83" s="22"/>
      <c r="F83" s="22"/>
      <c r="G83" s="22"/>
      <c r="H83" s="22"/>
      <c r="I83" s="22"/>
      <c r="J83" s="22"/>
      <c r="K83" s="22"/>
      <c r="L83" s="22"/>
      <c r="M83" s="22"/>
      <c r="N83" s="22"/>
      <c r="O83" s="22"/>
      <c r="P83" s="22"/>
      <c r="Q83" s="22"/>
      <c r="R83" s="22"/>
      <c r="U83" s="22"/>
      <c r="V83" s="22"/>
      <c r="W83" s="22"/>
      <c r="X83" s="22"/>
      <c r="Y83" s="2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W50"/>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7" width="8.6640625" style="1"/>
    <col min="18" max="18" width="14.33203125" style="1" bestFit="1" customWidth="1"/>
    <col min="19" max="19" width="17" style="1" bestFit="1" customWidth="1"/>
    <col min="20" max="23" width="12.6640625" style="1" bestFit="1" customWidth="1"/>
    <col min="24" max="16384" width="8.6640625" style="1"/>
  </cols>
  <sheetData>
    <row r="1" spans="2:16" ht="13.2" customHeight="1"/>
    <row r="2" spans="2:16" ht="17.399999999999999">
      <c r="B2" s="30" t="str">
        <f>Introduction!B2</f>
        <v>LightCounting Wireless Infrastructure Shares, Size &amp; Forecast - 4Q22</v>
      </c>
      <c r="C2" s="30"/>
      <c r="D2" s="30"/>
      <c r="E2" s="30"/>
    </row>
    <row r="3" spans="2:16" ht="15">
      <c r="B3" s="221" t="str">
        <f>Introduction!B3</f>
        <v>February 2023 - Sample template for illustrative purposes only</v>
      </c>
      <c r="C3" s="29"/>
      <c r="D3" s="29"/>
      <c r="E3" s="29"/>
    </row>
    <row r="4" spans="2:16" ht="13.2" customHeight="1">
      <c r="B4" s="29"/>
      <c r="C4" s="29"/>
      <c r="D4" s="29"/>
      <c r="E4" s="29"/>
    </row>
    <row r="5" spans="2:16" ht="15.6">
      <c r="B5" s="83" t="s">
        <v>102</v>
      </c>
      <c r="C5" s="28"/>
      <c r="D5" s="157"/>
      <c r="E5" s="157"/>
      <c r="F5" s="27"/>
    </row>
    <row r="6" spans="2:16" ht="13.2" customHeight="1">
      <c r="C6" s="56"/>
    </row>
    <row r="7" spans="2:16" ht="15" customHeight="1">
      <c r="B7" s="25" t="s">
        <v>99</v>
      </c>
      <c r="C7" s="25"/>
      <c r="D7" s="25"/>
      <c r="E7" s="25"/>
      <c r="P7" s="38" t="s">
        <v>93</v>
      </c>
    </row>
    <row r="8" spans="2:16" ht="13.2" customHeight="1">
      <c r="B8" s="15" t="s">
        <v>88</v>
      </c>
      <c r="C8" s="24">
        <v>2016</v>
      </c>
      <c r="D8" s="24">
        <v>2017</v>
      </c>
      <c r="E8" s="24">
        <v>2018</v>
      </c>
      <c r="F8" s="24">
        <v>2019</v>
      </c>
      <c r="G8" s="24">
        <v>2020</v>
      </c>
      <c r="H8" s="24">
        <v>2021</v>
      </c>
      <c r="I8" s="24">
        <v>2022</v>
      </c>
      <c r="J8" s="24">
        <v>2023</v>
      </c>
      <c r="K8" s="24">
        <v>2024</v>
      </c>
      <c r="L8" s="24">
        <v>2025</v>
      </c>
      <c r="M8" s="112">
        <v>2026</v>
      </c>
      <c r="N8" s="112">
        <v>2027</v>
      </c>
      <c r="O8" s="112">
        <v>2028</v>
      </c>
      <c r="P8" s="117" t="s">
        <v>269</v>
      </c>
    </row>
    <row r="9" spans="2:16" ht="13.2" customHeight="1">
      <c r="B9" s="113" t="s">
        <v>89</v>
      </c>
      <c r="C9" s="230"/>
      <c r="D9" s="231"/>
      <c r="E9" s="231"/>
      <c r="F9" s="231"/>
      <c r="G9" s="231"/>
      <c r="H9" s="231"/>
      <c r="I9" s="231"/>
      <c r="J9" s="231"/>
      <c r="K9" s="232"/>
      <c r="L9" s="232"/>
      <c r="M9" s="232"/>
      <c r="N9" s="232"/>
      <c r="O9" s="232"/>
      <c r="P9" s="39" t="e">
        <f>(O9/I9)^(1/6)-1</f>
        <v>#DIV/0!</v>
      </c>
    </row>
    <row r="10" spans="2:16" ht="13.2" customHeight="1">
      <c r="B10" s="114" t="s">
        <v>90</v>
      </c>
      <c r="C10" s="233"/>
      <c r="D10" s="189"/>
      <c r="E10" s="189"/>
      <c r="F10" s="189"/>
      <c r="G10" s="189"/>
      <c r="H10" s="189"/>
      <c r="I10" s="189"/>
      <c r="J10" s="189"/>
      <c r="K10" s="234"/>
      <c r="L10" s="234"/>
      <c r="M10" s="234"/>
      <c r="N10" s="234"/>
      <c r="O10" s="234"/>
      <c r="P10" s="42"/>
    </row>
    <row r="11" spans="2:16" ht="13.2" customHeight="1">
      <c r="B11" s="114" t="s">
        <v>148</v>
      </c>
      <c r="C11" s="233"/>
      <c r="D11" s="189"/>
      <c r="E11" s="189"/>
      <c r="F11" s="189"/>
      <c r="G11" s="189"/>
      <c r="H11" s="189"/>
      <c r="I11" s="189"/>
      <c r="J11" s="189"/>
      <c r="K11" s="234"/>
      <c r="L11" s="234"/>
      <c r="M11" s="234"/>
      <c r="N11" s="234"/>
      <c r="O11" s="234"/>
      <c r="P11" s="42"/>
    </row>
    <row r="12" spans="2:16" ht="13.2" customHeight="1">
      <c r="B12" s="115" t="s">
        <v>149</v>
      </c>
      <c r="C12" s="233"/>
      <c r="D12" s="189"/>
      <c r="E12" s="189"/>
      <c r="F12" s="189"/>
      <c r="G12" s="189"/>
      <c r="H12" s="189"/>
      <c r="I12" s="189"/>
      <c r="J12" s="189"/>
      <c r="K12" s="189"/>
      <c r="L12" s="189"/>
      <c r="M12" s="189"/>
      <c r="N12" s="189"/>
      <c r="O12" s="189"/>
      <c r="P12" s="42"/>
    </row>
    <row r="13" spans="2:16" ht="13.2" customHeight="1">
      <c r="B13" s="113" t="s">
        <v>91</v>
      </c>
      <c r="C13" s="230"/>
      <c r="D13" s="231"/>
      <c r="E13" s="231"/>
      <c r="F13" s="231"/>
      <c r="G13" s="231"/>
      <c r="H13" s="231"/>
      <c r="I13" s="231"/>
      <c r="J13" s="231"/>
      <c r="K13" s="232"/>
      <c r="L13" s="232"/>
      <c r="M13" s="232"/>
      <c r="N13" s="232"/>
      <c r="O13" s="232"/>
      <c r="P13" s="43" t="e">
        <f>(O13/I13)^(1/6)-1</f>
        <v>#DIV/0!</v>
      </c>
    </row>
    <row r="14" spans="2:16" ht="13.2" customHeight="1">
      <c r="B14" s="114" t="s">
        <v>90</v>
      </c>
      <c r="C14" s="233"/>
      <c r="D14" s="189"/>
      <c r="E14" s="189"/>
      <c r="F14" s="189"/>
      <c r="G14" s="189"/>
      <c r="H14" s="189"/>
      <c r="I14" s="189"/>
      <c r="J14" s="189"/>
      <c r="K14" s="234"/>
      <c r="L14" s="234"/>
      <c r="M14" s="234"/>
      <c r="N14" s="234"/>
      <c r="O14" s="234"/>
      <c r="P14" s="42"/>
    </row>
    <row r="15" spans="2:16" ht="13.2" customHeight="1">
      <c r="B15" s="114" t="s">
        <v>148</v>
      </c>
      <c r="C15" s="233"/>
      <c r="D15" s="189"/>
      <c r="E15" s="189"/>
      <c r="F15" s="189"/>
      <c r="G15" s="189"/>
      <c r="H15" s="189"/>
      <c r="I15" s="189"/>
      <c r="J15" s="189"/>
      <c r="K15" s="234"/>
      <c r="L15" s="234"/>
      <c r="M15" s="234"/>
      <c r="N15" s="234"/>
      <c r="O15" s="234"/>
      <c r="P15" s="42"/>
    </row>
    <row r="16" spans="2:16" ht="13.2" customHeight="1">
      <c r="B16" s="115" t="s">
        <v>149</v>
      </c>
      <c r="C16" s="233"/>
      <c r="D16" s="189"/>
      <c r="E16" s="189"/>
      <c r="F16" s="189"/>
      <c r="G16" s="189"/>
      <c r="H16" s="189"/>
      <c r="I16" s="189"/>
      <c r="J16" s="189"/>
      <c r="K16" s="189"/>
      <c r="L16" s="189"/>
      <c r="M16" s="189"/>
      <c r="N16" s="189"/>
      <c r="O16" s="189"/>
      <c r="P16" s="42"/>
    </row>
    <row r="17" spans="2:16" ht="13.2" customHeight="1">
      <c r="B17" s="113" t="s">
        <v>92</v>
      </c>
      <c r="C17" s="230"/>
      <c r="D17" s="231"/>
      <c r="E17" s="231"/>
      <c r="F17" s="231"/>
      <c r="G17" s="231"/>
      <c r="H17" s="231"/>
      <c r="I17" s="231"/>
      <c r="J17" s="231"/>
      <c r="K17" s="232"/>
      <c r="L17" s="232"/>
      <c r="M17" s="232"/>
      <c r="N17" s="232"/>
      <c r="O17" s="232"/>
      <c r="P17" s="43" t="e">
        <f>(O17/I17)^(1/6)-1</f>
        <v>#DIV/0!</v>
      </c>
    </row>
    <row r="18" spans="2:16" ht="13.2" customHeight="1">
      <c r="B18" s="114" t="s">
        <v>90</v>
      </c>
      <c r="C18" s="233"/>
      <c r="D18" s="189"/>
      <c r="E18" s="189"/>
      <c r="F18" s="189"/>
      <c r="G18" s="189"/>
      <c r="H18" s="189"/>
      <c r="I18" s="189"/>
      <c r="J18" s="189"/>
      <c r="K18" s="234"/>
      <c r="L18" s="234"/>
      <c r="M18" s="234"/>
      <c r="N18" s="234"/>
      <c r="O18" s="234"/>
      <c r="P18" s="42"/>
    </row>
    <row r="19" spans="2:16" ht="13.2" customHeight="1">
      <c r="B19" s="114" t="s">
        <v>148</v>
      </c>
      <c r="C19" s="233"/>
      <c r="D19" s="189"/>
      <c r="E19" s="189"/>
      <c r="F19" s="189"/>
      <c r="G19" s="189"/>
      <c r="H19" s="189"/>
      <c r="I19" s="189"/>
      <c r="J19" s="189"/>
      <c r="K19" s="234"/>
      <c r="L19" s="234"/>
      <c r="M19" s="234"/>
      <c r="N19" s="234"/>
      <c r="O19" s="234"/>
      <c r="P19" s="42"/>
    </row>
    <row r="20" spans="2:16" ht="13.2" customHeight="1">
      <c r="B20" s="115" t="s">
        <v>149</v>
      </c>
      <c r="C20" s="233"/>
      <c r="D20" s="189"/>
      <c r="E20" s="189"/>
      <c r="F20" s="189"/>
      <c r="G20" s="189"/>
      <c r="H20" s="189"/>
      <c r="I20" s="189"/>
      <c r="J20" s="189"/>
      <c r="K20" s="189"/>
      <c r="L20" s="189"/>
      <c r="M20" s="189"/>
      <c r="N20" s="189"/>
      <c r="O20" s="189"/>
      <c r="P20" s="42"/>
    </row>
    <row r="21" spans="2:16" ht="13.2" customHeight="1">
      <c r="B21" s="113" t="s">
        <v>97</v>
      </c>
      <c r="C21" s="230"/>
      <c r="D21" s="231"/>
      <c r="E21" s="231"/>
      <c r="F21" s="231"/>
      <c r="G21" s="231"/>
      <c r="H21" s="231"/>
      <c r="I21" s="231"/>
      <c r="J21" s="231"/>
      <c r="K21" s="232"/>
      <c r="L21" s="232"/>
      <c r="M21" s="232"/>
      <c r="N21" s="232"/>
      <c r="O21" s="232"/>
      <c r="P21" s="43" t="e">
        <f>(O21/I21)^(1/6)-1</f>
        <v>#DIV/0!</v>
      </c>
    </row>
    <row r="22" spans="2:16" ht="13.2" customHeight="1">
      <c r="B22" s="114" t="s">
        <v>90</v>
      </c>
      <c r="C22" s="233"/>
      <c r="D22" s="189"/>
      <c r="E22" s="189"/>
      <c r="F22" s="189"/>
      <c r="G22" s="189"/>
      <c r="H22" s="189"/>
      <c r="I22" s="189"/>
      <c r="J22" s="189"/>
      <c r="K22" s="234"/>
      <c r="L22" s="234"/>
      <c r="M22" s="234"/>
      <c r="N22" s="234"/>
      <c r="O22" s="234"/>
      <c r="P22" s="42"/>
    </row>
    <row r="23" spans="2:16" ht="13.2" customHeight="1">
      <c r="B23" s="114" t="s">
        <v>148</v>
      </c>
      <c r="C23" s="233"/>
      <c r="D23" s="189"/>
      <c r="E23" s="189"/>
      <c r="F23" s="189"/>
      <c r="G23" s="189"/>
      <c r="H23" s="189"/>
      <c r="I23" s="189"/>
      <c r="J23" s="189"/>
      <c r="K23" s="234"/>
      <c r="L23" s="234"/>
      <c r="M23" s="234"/>
      <c r="N23" s="234"/>
      <c r="O23" s="234"/>
      <c r="P23" s="42"/>
    </row>
    <row r="24" spans="2:16" ht="13.2" customHeight="1">
      <c r="B24" s="115" t="s">
        <v>149</v>
      </c>
      <c r="C24" s="233"/>
      <c r="D24" s="189"/>
      <c r="E24" s="189"/>
      <c r="F24" s="189"/>
      <c r="G24" s="189"/>
      <c r="H24" s="189"/>
      <c r="I24" s="189"/>
      <c r="J24" s="189"/>
      <c r="K24" s="189"/>
      <c r="L24" s="189"/>
      <c r="M24" s="189"/>
      <c r="N24" s="189"/>
      <c r="O24" s="189"/>
      <c r="P24" s="42"/>
    </row>
    <row r="25" spans="2:16" ht="13.2" customHeight="1">
      <c r="B25" s="113" t="s">
        <v>69</v>
      </c>
      <c r="C25" s="119">
        <f t="shared" ref="C25:L25" si="0">C9+C13+C17+C21</f>
        <v>0</v>
      </c>
      <c r="D25" s="119">
        <f t="shared" si="0"/>
        <v>0</v>
      </c>
      <c r="E25" s="119">
        <f t="shared" si="0"/>
        <v>0</v>
      </c>
      <c r="F25" s="119">
        <f t="shared" si="0"/>
        <v>0</v>
      </c>
      <c r="G25" s="119">
        <f t="shared" si="0"/>
        <v>0</v>
      </c>
      <c r="H25" s="119">
        <f t="shared" si="0"/>
        <v>0</v>
      </c>
      <c r="I25" s="119">
        <f t="shared" si="0"/>
        <v>0</v>
      </c>
      <c r="J25" s="119">
        <f t="shared" si="0"/>
        <v>0</v>
      </c>
      <c r="K25" s="120">
        <f t="shared" si="0"/>
        <v>0</v>
      </c>
      <c r="L25" s="120">
        <f t="shared" si="0"/>
        <v>0</v>
      </c>
      <c r="M25" s="120">
        <f t="shared" ref="M25:N25" si="1">M9+M13+M17+M21</f>
        <v>0</v>
      </c>
      <c r="N25" s="120">
        <f t="shared" si="1"/>
        <v>0</v>
      </c>
      <c r="O25" s="120">
        <f t="shared" ref="O25" si="2">O9+O13+O17+O21</f>
        <v>0</v>
      </c>
      <c r="P25" s="43" t="e">
        <f>(O25/I25)^(1/6)-1</f>
        <v>#DIV/0!</v>
      </c>
    </row>
    <row r="26" spans="2:16" ht="13.2" customHeight="1">
      <c r="B26" s="115" t="s">
        <v>90</v>
      </c>
      <c r="C26" s="37"/>
      <c r="D26" s="108"/>
      <c r="E26" s="108"/>
      <c r="F26" s="108" t="e">
        <f>(F25-E25)/E25</f>
        <v>#DIV/0!</v>
      </c>
      <c r="G26" s="108" t="e">
        <f t="shared" ref="G26:O26" si="3">(G25-F25)/F25</f>
        <v>#DIV/0!</v>
      </c>
      <c r="H26" s="108" t="e">
        <f t="shared" si="3"/>
        <v>#DIV/0!</v>
      </c>
      <c r="I26" s="108" t="e">
        <f t="shared" si="3"/>
        <v>#DIV/0!</v>
      </c>
      <c r="J26" s="108" t="e">
        <f t="shared" si="3"/>
        <v>#DIV/0!</v>
      </c>
      <c r="K26" s="111" t="e">
        <f t="shared" si="3"/>
        <v>#DIV/0!</v>
      </c>
      <c r="L26" s="111" t="e">
        <f t="shared" si="3"/>
        <v>#DIV/0!</v>
      </c>
      <c r="M26" s="111" t="e">
        <f t="shared" si="3"/>
        <v>#DIV/0!</v>
      </c>
      <c r="N26" s="111" t="e">
        <f t="shared" si="3"/>
        <v>#DIV/0!</v>
      </c>
      <c r="O26" s="111" t="e">
        <f t="shared" si="3"/>
        <v>#DIV/0!</v>
      </c>
      <c r="P26" s="44"/>
    </row>
    <row r="27" spans="2:16" ht="13.2" customHeight="1">
      <c r="B27" s="21"/>
      <c r="C27" s="21"/>
      <c r="D27" s="156"/>
      <c r="E27" s="116"/>
      <c r="F27" s="59"/>
      <c r="G27" s="69"/>
      <c r="H27" s="142"/>
      <c r="I27" s="207"/>
    </row>
    <row r="28" spans="2:16" ht="15" customHeight="1">
      <c r="B28" s="25" t="s">
        <v>94</v>
      </c>
      <c r="C28" s="25"/>
      <c r="D28" s="25"/>
      <c r="F28" s="153"/>
      <c r="G28" s="57"/>
      <c r="H28" s="152"/>
      <c r="I28" s="152"/>
      <c r="P28" s="38" t="s">
        <v>93</v>
      </c>
    </row>
    <row r="29" spans="2:16" ht="13.2" customHeight="1">
      <c r="B29" s="15" t="s">
        <v>88</v>
      </c>
      <c r="C29" s="24">
        <v>2016</v>
      </c>
      <c r="D29" s="24">
        <v>2017</v>
      </c>
      <c r="E29" s="24">
        <v>2018</v>
      </c>
      <c r="F29" s="24">
        <v>2019</v>
      </c>
      <c r="G29" s="24">
        <v>2020</v>
      </c>
      <c r="H29" s="24">
        <v>2021</v>
      </c>
      <c r="I29" s="24">
        <v>2022</v>
      </c>
      <c r="J29" s="24">
        <v>2023</v>
      </c>
      <c r="K29" s="24">
        <v>2024</v>
      </c>
      <c r="L29" s="24">
        <v>2025</v>
      </c>
      <c r="M29" s="112">
        <v>2026</v>
      </c>
      <c r="N29" s="112">
        <v>2027</v>
      </c>
      <c r="O29" s="112">
        <v>2028</v>
      </c>
      <c r="P29" s="117" t="s">
        <v>269</v>
      </c>
    </row>
    <row r="30" spans="2:16" ht="13.2" customHeight="1">
      <c r="B30" s="113" t="s">
        <v>89</v>
      </c>
      <c r="C30" s="235"/>
      <c r="D30" s="235"/>
      <c r="E30" s="182"/>
      <c r="F30" s="182"/>
      <c r="G30" s="182"/>
      <c r="H30" s="182"/>
      <c r="I30" s="182"/>
      <c r="J30" s="182"/>
      <c r="K30" s="236"/>
      <c r="L30" s="236"/>
      <c r="M30" s="236"/>
      <c r="N30" s="236"/>
      <c r="O30" s="236"/>
      <c r="P30" s="39" t="e">
        <f>(O30/I30)^(1/6)-1</f>
        <v>#DIV/0!</v>
      </c>
    </row>
    <row r="31" spans="2:16" ht="13.2" customHeight="1">
      <c r="B31" s="114" t="s">
        <v>90</v>
      </c>
      <c r="C31" s="237"/>
      <c r="D31" s="238"/>
      <c r="E31" s="238"/>
      <c r="F31" s="189"/>
      <c r="G31" s="189"/>
      <c r="H31" s="189"/>
      <c r="I31" s="189"/>
      <c r="J31" s="189"/>
      <c r="K31" s="234"/>
      <c r="L31" s="234"/>
      <c r="M31" s="234"/>
      <c r="N31" s="234"/>
      <c r="O31" s="234"/>
      <c r="P31" s="42"/>
    </row>
    <row r="32" spans="2:16" ht="13.2" customHeight="1">
      <c r="B32" s="113" t="s">
        <v>91</v>
      </c>
      <c r="C32" s="235"/>
      <c r="D32" s="235"/>
      <c r="E32" s="182"/>
      <c r="F32" s="182"/>
      <c r="G32" s="182"/>
      <c r="H32" s="182"/>
      <c r="I32" s="182"/>
      <c r="J32" s="182"/>
      <c r="K32" s="236"/>
      <c r="L32" s="236"/>
      <c r="M32" s="236"/>
      <c r="N32" s="236"/>
      <c r="O32" s="236"/>
      <c r="P32" s="43" t="e">
        <f>(O32/I32)^(1/6)-1</f>
        <v>#DIV/0!</v>
      </c>
    </row>
    <row r="33" spans="2:23" ht="13.2" customHeight="1">
      <c r="B33" s="114" t="s">
        <v>90</v>
      </c>
      <c r="C33" s="237"/>
      <c r="D33" s="238"/>
      <c r="E33" s="238"/>
      <c r="F33" s="189"/>
      <c r="G33" s="189"/>
      <c r="H33" s="189"/>
      <c r="I33" s="189"/>
      <c r="J33" s="189"/>
      <c r="K33" s="234"/>
      <c r="L33" s="234"/>
      <c r="M33" s="234"/>
      <c r="N33" s="234"/>
      <c r="O33" s="234"/>
      <c r="P33" s="43"/>
    </row>
    <row r="34" spans="2:23" ht="13.2" customHeight="1">
      <c r="B34" s="113" t="s">
        <v>92</v>
      </c>
      <c r="C34" s="235"/>
      <c r="D34" s="235"/>
      <c r="E34" s="182"/>
      <c r="F34" s="182"/>
      <c r="G34" s="182"/>
      <c r="H34" s="182"/>
      <c r="I34" s="182"/>
      <c r="J34" s="182"/>
      <c r="K34" s="236"/>
      <c r="L34" s="236"/>
      <c r="M34" s="236"/>
      <c r="N34" s="236"/>
      <c r="O34" s="236"/>
      <c r="P34" s="43" t="e">
        <f t="shared" ref="P34:P38" si="4">(O34/I34)^(1/6)-1</f>
        <v>#DIV/0!</v>
      </c>
      <c r="Q34" s="72"/>
      <c r="R34" s="58"/>
    </row>
    <row r="35" spans="2:23" ht="13.2" customHeight="1">
      <c r="B35" s="114" t="s">
        <v>90</v>
      </c>
      <c r="C35" s="237"/>
      <c r="D35" s="238"/>
      <c r="E35" s="238"/>
      <c r="F35" s="189"/>
      <c r="G35" s="189"/>
      <c r="H35" s="189"/>
      <c r="I35" s="189"/>
      <c r="J35" s="189"/>
      <c r="K35" s="234"/>
      <c r="L35" s="234"/>
      <c r="M35" s="234"/>
      <c r="N35" s="234"/>
      <c r="O35" s="234"/>
      <c r="P35" s="43"/>
      <c r="Q35" s="72"/>
    </row>
    <row r="36" spans="2:23" ht="13.2" customHeight="1">
      <c r="B36" s="113" t="s">
        <v>97</v>
      </c>
      <c r="C36" s="235"/>
      <c r="D36" s="235"/>
      <c r="E36" s="182"/>
      <c r="F36" s="182"/>
      <c r="G36" s="182"/>
      <c r="H36" s="182"/>
      <c r="I36" s="182"/>
      <c r="J36" s="182"/>
      <c r="K36" s="236"/>
      <c r="L36" s="236"/>
      <c r="M36" s="236"/>
      <c r="N36" s="236"/>
      <c r="O36" s="236"/>
      <c r="P36" s="43" t="e">
        <f t="shared" si="4"/>
        <v>#DIV/0!</v>
      </c>
      <c r="R36" s="59"/>
      <c r="S36" s="59"/>
      <c r="T36" s="59"/>
      <c r="U36" s="59"/>
      <c r="V36" s="59"/>
      <c r="W36" s="59"/>
    </row>
    <row r="37" spans="2:23" ht="13.2" customHeight="1">
      <c r="B37" s="114" t="s">
        <v>90</v>
      </c>
      <c r="C37" s="237"/>
      <c r="D37" s="238"/>
      <c r="E37" s="238"/>
      <c r="F37" s="189"/>
      <c r="G37" s="189"/>
      <c r="H37" s="189"/>
      <c r="I37" s="189"/>
      <c r="J37" s="189"/>
      <c r="K37" s="234"/>
      <c r="L37" s="234"/>
      <c r="M37" s="234"/>
      <c r="N37" s="234"/>
      <c r="O37" s="234"/>
      <c r="P37" s="43"/>
      <c r="R37" s="148"/>
      <c r="S37" s="148"/>
      <c r="T37" s="148"/>
      <c r="U37" s="148"/>
      <c r="V37" s="148"/>
      <c r="W37" s="148"/>
    </row>
    <row r="38" spans="2:23" ht="13.2" customHeight="1">
      <c r="B38" s="113" t="s">
        <v>69</v>
      </c>
      <c r="C38" s="23">
        <f>C30+C32+C34+C36</f>
        <v>0</v>
      </c>
      <c r="D38" s="23">
        <f>D30+D32+D34+D36</f>
        <v>0</v>
      </c>
      <c r="E38" s="105">
        <f>E30+E32+E34+E36</f>
        <v>0</v>
      </c>
      <c r="F38" s="105">
        <f t="shared" ref="F38:L38" si="5">F30+F32+F34+F36</f>
        <v>0</v>
      </c>
      <c r="G38" s="105">
        <f t="shared" si="5"/>
        <v>0</v>
      </c>
      <c r="H38" s="105">
        <f t="shared" si="5"/>
        <v>0</v>
      </c>
      <c r="I38" s="105">
        <f t="shared" si="5"/>
        <v>0</v>
      </c>
      <c r="J38" s="105">
        <f t="shared" si="5"/>
        <v>0</v>
      </c>
      <c r="K38" s="110">
        <f t="shared" si="5"/>
        <v>0</v>
      </c>
      <c r="L38" s="110">
        <f t="shared" si="5"/>
        <v>0</v>
      </c>
      <c r="M38" s="110">
        <f t="shared" ref="M38:N38" si="6">M30+M32+M34+M36</f>
        <v>0</v>
      </c>
      <c r="N38" s="110">
        <f t="shared" si="6"/>
        <v>0</v>
      </c>
      <c r="O38" s="110">
        <f t="shared" ref="O38" si="7">O30+O32+O34+O36</f>
        <v>0</v>
      </c>
      <c r="P38" s="43" t="e">
        <f t="shared" si="4"/>
        <v>#DIV/0!</v>
      </c>
    </row>
    <row r="39" spans="2:23" ht="13.2" customHeight="1">
      <c r="B39" s="115" t="s">
        <v>90</v>
      </c>
      <c r="C39" s="37"/>
      <c r="D39" s="31"/>
      <c r="E39" s="31"/>
      <c r="F39" s="108" t="e">
        <f>(F38-E38)/E38</f>
        <v>#DIV/0!</v>
      </c>
      <c r="G39" s="108" t="e">
        <f t="shared" ref="G39:O39" si="8">(G38-F38)/F38</f>
        <v>#DIV/0!</v>
      </c>
      <c r="H39" s="108" t="e">
        <f t="shared" si="8"/>
        <v>#DIV/0!</v>
      </c>
      <c r="I39" s="108" t="e">
        <f t="shared" si="8"/>
        <v>#DIV/0!</v>
      </c>
      <c r="J39" s="108" t="e">
        <f t="shared" si="8"/>
        <v>#DIV/0!</v>
      </c>
      <c r="K39" s="111" t="e">
        <f t="shared" si="8"/>
        <v>#DIV/0!</v>
      </c>
      <c r="L39" s="111" t="e">
        <f t="shared" si="8"/>
        <v>#DIV/0!</v>
      </c>
      <c r="M39" s="111" t="e">
        <f t="shared" si="8"/>
        <v>#DIV/0!</v>
      </c>
      <c r="N39" s="111" t="e">
        <f t="shared" si="8"/>
        <v>#DIV/0!</v>
      </c>
      <c r="O39" s="111" t="e">
        <f t="shared" si="8"/>
        <v>#DIV/0!</v>
      </c>
      <c r="P39" s="44"/>
    </row>
    <row r="40" spans="2:23" ht="13.2" customHeight="1">
      <c r="E40" s="153"/>
      <c r="F40" s="57"/>
      <c r="G40" s="57"/>
      <c r="H40" s="57"/>
      <c r="I40" s="57"/>
      <c r="J40" s="58"/>
      <c r="K40" s="58"/>
      <c r="L40" s="58"/>
      <c r="M40" s="58"/>
      <c r="N40" s="58"/>
      <c r="O40" s="58"/>
    </row>
    <row r="41" spans="2:23" ht="15" customHeight="1">
      <c r="B41" s="25" t="s">
        <v>100</v>
      </c>
      <c r="C41" s="25"/>
      <c r="D41" s="25"/>
      <c r="E41" s="25"/>
      <c r="F41" s="152"/>
      <c r="G41" s="152"/>
      <c r="H41" s="152"/>
      <c r="I41" s="152"/>
      <c r="L41" s="58"/>
      <c r="M41" s="58"/>
      <c r="N41" s="58"/>
      <c r="O41" s="58"/>
      <c r="P41" s="38" t="s">
        <v>93</v>
      </c>
      <c r="R41" s="96"/>
    </row>
    <row r="42" spans="2:23" ht="13.2" customHeight="1">
      <c r="B42" s="15" t="s">
        <v>88</v>
      </c>
      <c r="C42" s="24">
        <v>2016</v>
      </c>
      <c r="D42" s="24">
        <v>2017</v>
      </c>
      <c r="E42" s="24">
        <v>2018</v>
      </c>
      <c r="F42" s="24">
        <v>2019</v>
      </c>
      <c r="G42" s="24">
        <v>2020</v>
      </c>
      <c r="H42" s="24">
        <v>2021</v>
      </c>
      <c r="I42" s="24">
        <v>2022</v>
      </c>
      <c r="J42" s="24">
        <v>2023</v>
      </c>
      <c r="K42" s="24">
        <v>2024</v>
      </c>
      <c r="L42" s="24">
        <v>2025</v>
      </c>
      <c r="M42" s="112">
        <v>2026</v>
      </c>
      <c r="N42" s="112">
        <v>2027</v>
      </c>
      <c r="O42" s="112">
        <v>2027</v>
      </c>
      <c r="P42" s="118" t="s">
        <v>269</v>
      </c>
    </row>
    <row r="43" spans="2:23" ht="13.2" customHeight="1">
      <c r="B43" s="5" t="s">
        <v>89</v>
      </c>
      <c r="C43" s="122"/>
      <c r="D43" s="122"/>
      <c r="E43" s="134" t="e">
        <f t="shared" ref="E43:L43" si="9">E30*1000000/E9</f>
        <v>#DIV/0!</v>
      </c>
      <c r="F43" s="134" t="e">
        <f t="shared" si="9"/>
        <v>#DIV/0!</v>
      </c>
      <c r="G43" s="134" t="e">
        <f t="shared" si="9"/>
        <v>#DIV/0!</v>
      </c>
      <c r="H43" s="134" t="e">
        <f t="shared" si="9"/>
        <v>#DIV/0!</v>
      </c>
      <c r="I43" s="134" t="e">
        <f t="shared" si="9"/>
        <v>#DIV/0!</v>
      </c>
      <c r="J43" s="134" t="e">
        <f t="shared" si="9"/>
        <v>#DIV/0!</v>
      </c>
      <c r="K43" s="134" t="e">
        <f t="shared" si="9"/>
        <v>#DIV/0!</v>
      </c>
      <c r="L43" s="135" t="e">
        <f t="shared" si="9"/>
        <v>#DIV/0!</v>
      </c>
      <c r="M43" s="135" t="e">
        <f t="shared" ref="M43" si="10">M30*1000000/M9</f>
        <v>#DIV/0!</v>
      </c>
      <c r="N43" s="135" t="e">
        <f>N30*1000000/N9</f>
        <v>#DIV/0!</v>
      </c>
      <c r="O43" s="135" t="e">
        <f>O30*1000000/O9</f>
        <v>#DIV/0!</v>
      </c>
      <c r="P43" s="43" t="e">
        <f>(O43/I43)^(1/6)-1</f>
        <v>#DIV/0!</v>
      </c>
      <c r="S43" s="58"/>
    </row>
    <row r="44" spans="2:23" ht="13.2" customHeight="1">
      <c r="B44" s="5" t="s">
        <v>91</v>
      </c>
      <c r="C44" s="122"/>
      <c r="D44" s="122"/>
      <c r="E44" s="134" t="e">
        <f t="shared" ref="E44:L44" si="11">E32*1000000/E13</f>
        <v>#DIV/0!</v>
      </c>
      <c r="F44" s="134" t="e">
        <f t="shared" si="11"/>
        <v>#DIV/0!</v>
      </c>
      <c r="G44" s="134" t="e">
        <f t="shared" si="11"/>
        <v>#DIV/0!</v>
      </c>
      <c r="H44" s="134" t="e">
        <f t="shared" si="11"/>
        <v>#DIV/0!</v>
      </c>
      <c r="I44" s="134" t="e">
        <f t="shared" si="11"/>
        <v>#DIV/0!</v>
      </c>
      <c r="J44" s="134" t="e">
        <f t="shared" si="11"/>
        <v>#DIV/0!</v>
      </c>
      <c r="K44" s="134" t="e">
        <f t="shared" si="11"/>
        <v>#DIV/0!</v>
      </c>
      <c r="L44" s="135" t="e">
        <f t="shared" si="11"/>
        <v>#DIV/0!</v>
      </c>
      <c r="M44" s="135" t="e">
        <f t="shared" ref="M44" si="12">M32*1000000/M13</f>
        <v>#DIV/0!</v>
      </c>
      <c r="N44" s="135" t="e">
        <f>N32*1000000/N13</f>
        <v>#DIV/0!</v>
      </c>
      <c r="O44" s="135" t="e">
        <f>O32*1000000/O13</f>
        <v>#DIV/0!</v>
      </c>
      <c r="P44" s="43" t="e">
        <f>(O44/I44)^(1/6)-1</f>
        <v>#DIV/0!</v>
      </c>
      <c r="S44" s="58"/>
    </row>
    <row r="45" spans="2:23" ht="13.2" customHeight="1">
      <c r="B45" s="5" t="s">
        <v>92</v>
      </c>
      <c r="C45" s="122"/>
      <c r="D45" s="122"/>
      <c r="E45" s="134" t="e">
        <f t="shared" ref="E45:L45" si="13">E34*1000000/E17</f>
        <v>#DIV/0!</v>
      </c>
      <c r="F45" s="134" t="e">
        <f t="shared" si="13"/>
        <v>#DIV/0!</v>
      </c>
      <c r="G45" s="134" t="e">
        <f t="shared" si="13"/>
        <v>#DIV/0!</v>
      </c>
      <c r="H45" s="134" t="e">
        <f t="shared" si="13"/>
        <v>#DIV/0!</v>
      </c>
      <c r="I45" s="134" t="e">
        <f t="shared" si="13"/>
        <v>#DIV/0!</v>
      </c>
      <c r="J45" s="134" t="e">
        <f t="shared" si="13"/>
        <v>#DIV/0!</v>
      </c>
      <c r="K45" s="134" t="e">
        <f t="shared" si="13"/>
        <v>#DIV/0!</v>
      </c>
      <c r="L45" s="135" t="e">
        <f t="shared" si="13"/>
        <v>#DIV/0!</v>
      </c>
      <c r="M45" s="135" t="e">
        <f t="shared" ref="M45" si="14">M34*1000000/M17</f>
        <v>#DIV/0!</v>
      </c>
      <c r="N45" s="135" t="e">
        <f>N34*1000000/N17</f>
        <v>#DIV/0!</v>
      </c>
      <c r="O45" s="135" t="e">
        <f>O34*1000000/O17</f>
        <v>#DIV/0!</v>
      </c>
      <c r="P45" s="43" t="e">
        <f t="shared" ref="P45:P46" si="15">(O45/I45)^(1/6)-1</f>
        <v>#DIV/0!</v>
      </c>
      <c r="S45" s="96"/>
    </row>
    <row r="46" spans="2:23" ht="13.2" customHeight="1">
      <c r="B46" s="5" t="s">
        <v>97</v>
      </c>
      <c r="C46" s="122"/>
      <c r="D46" s="122"/>
      <c r="E46" s="134"/>
      <c r="F46" s="134" t="e">
        <f t="shared" ref="F46:L46" si="16">F36*1000000/F21</f>
        <v>#DIV/0!</v>
      </c>
      <c r="G46" s="134" t="e">
        <f t="shared" si="16"/>
        <v>#DIV/0!</v>
      </c>
      <c r="H46" s="134" t="e">
        <f t="shared" si="16"/>
        <v>#DIV/0!</v>
      </c>
      <c r="I46" s="134" t="e">
        <f t="shared" si="16"/>
        <v>#DIV/0!</v>
      </c>
      <c r="J46" s="134" t="e">
        <f t="shared" si="16"/>
        <v>#DIV/0!</v>
      </c>
      <c r="K46" s="134" t="e">
        <f t="shared" si="16"/>
        <v>#DIV/0!</v>
      </c>
      <c r="L46" s="135" t="e">
        <f t="shared" si="16"/>
        <v>#DIV/0!</v>
      </c>
      <c r="M46" s="135" t="e">
        <f t="shared" ref="M46" si="17">M36*1000000/M21</f>
        <v>#DIV/0!</v>
      </c>
      <c r="N46" s="135" t="e">
        <f>N36*1000000/N21</f>
        <v>#DIV/0!</v>
      </c>
      <c r="O46" s="135" t="e">
        <f>O36*1000000/O21</f>
        <v>#DIV/0!</v>
      </c>
      <c r="P46" s="48" t="e">
        <f t="shared" si="15"/>
        <v>#DIV/0!</v>
      </c>
    </row>
    <row r="48" spans="2:23">
      <c r="H48" s="142"/>
    </row>
    <row r="49" spans="8:10">
      <c r="H49" s="142"/>
    </row>
    <row r="50" spans="8:10">
      <c r="H50" s="142"/>
      <c r="J50" s="69"/>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Y97"/>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8" width="11.6640625" style="1" customWidth="1"/>
    <col min="19" max="19" width="9" style="1" bestFit="1" customWidth="1"/>
    <col min="20" max="20" width="20.6640625" style="1" customWidth="1"/>
    <col min="21" max="25" width="11.6640625" style="1" customWidth="1"/>
    <col min="26" max="16384" width="8.6640625" style="1"/>
  </cols>
  <sheetData>
    <row r="2" spans="2:24" ht="17.399999999999999">
      <c r="B2" s="30" t="str">
        <f>Introduction!B2</f>
        <v>LightCounting Wireless Infrastructure Shares, Size &amp; Forecast - 4Q22</v>
      </c>
    </row>
    <row r="3" spans="2:24" ht="15">
      <c r="B3" s="221" t="str">
        <f>Introduction!B3</f>
        <v>February 2023 - Sample template for illustrative purposes only</v>
      </c>
    </row>
    <row r="4" spans="2:24" ht="13.2" customHeight="1">
      <c r="B4" s="29"/>
    </row>
    <row r="5" spans="2:24" ht="15.6">
      <c r="B5" s="83" t="s">
        <v>71</v>
      </c>
      <c r="C5" s="27"/>
    </row>
    <row r="6" spans="2:24" ht="13.2" customHeight="1"/>
    <row r="7" spans="2:24" ht="15" customHeight="1">
      <c r="B7" s="25" t="s">
        <v>244</v>
      </c>
      <c r="D7" s="158"/>
      <c r="F7" s="26"/>
      <c r="T7" s="25" t="s">
        <v>122</v>
      </c>
      <c r="V7" s="66"/>
    </row>
    <row r="8" spans="2:24" ht="13.2" customHeight="1">
      <c r="B8" s="15" t="s">
        <v>6</v>
      </c>
      <c r="C8" s="24" t="s">
        <v>72</v>
      </c>
      <c r="D8" s="24" t="s">
        <v>73</v>
      </c>
      <c r="E8" s="24" t="s">
        <v>74</v>
      </c>
      <c r="F8" s="24" t="s">
        <v>75</v>
      </c>
      <c r="G8" s="24" t="s">
        <v>76</v>
      </c>
      <c r="H8" s="24" t="s">
        <v>77</v>
      </c>
      <c r="I8" s="24" t="s">
        <v>78</v>
      </c>
      <c r="J8" s="24" t="s">
        <v>79</v>
      </c>
      <c r="K8" s="24" t="s">
        <v>80</v>
      </c>
      <c r="L8" s="24" t="s">
        <v>81</v>
      </c>
      <c r="M8" s="24" t="s">
        <v>230</v>
      </c>
      <c r="N8" s="24" t="s">
        <v>231</v>
      </c>
      <c r="O8" s="24" t="s">
        <v>241</v>
      </c>
      <c r="P8" s="24" t="s">
        <v>252</v>
      </c>
      <c r="Q8" s="24" t="s">
        <v>254</v>
      </c>
      <c r="R8" s="24" t="s">
        <v>255</v>
      </c>
      <c r="T8" s="15" t="str">
        <f>B8</f>
        <v>Vendor</v>
      </c>
      <c r="U8" s="24">
        <v>2019</v>
      </c>
      <c r="V8" s="24">
        <v>2020</v>
      </c>
      <c r="W8" s="24">
        <v>2021</v>
      </c>
      <c r="X8" s="24">
        <v>2022</v>
      </c>
    </row>
    <row r="9" spans="2:24" ht="13.2" customHeight="1">
      <c r="B9" s="5" t="s">
        <v>11</v>
      </c>
      <c r="C9" s="139"/>
      <c r="D9" s="139"/>
      <c r="E9" s="139"/>
      <c r="F9" s="139"/>
      <c r="G9" s="139"/>
      <c r="H9" s="139"/>
      <c r="I9" s="139"/>
      <c r="J9" s="139"/>
      <c r="K9" s="139"/>
      <c r="L9" s="139"/>
      <c r="M9" s="139"/>
      <c r="N9" s="139"/>
      <c r="O9" s="139"/>
      <c r="P9" s="139"/>
      <c r="Q9" s="139"/>
      <c r="R9" s="139"/>
      <c r="T9" s="5" t="s">
        <v>11</v>
      </c>
      <c r="U9" s="139">
        <f t="shared" ref="U9:U16" si="0">SUM(C9:F9)</f>
        <v>0</v>
      </c>
      <c r="V9" s="139">
        <f t="shared" ref="V9:V16" si="1">SUM(G9:J9)</f>
        <v>0</v>
      </c>
      <c r="W9" s="139">
        <f t="shared" ref="W9:W16" si="2">SUM(K9:N9)</f>
        <v>0</v>
      </c>
      <c r="X9" s="139">
        <f>SUM(O9:R9)</f>
        <v>0</v>
      </c>
    </row>
    <row r="10" spans="2:24" ht="13.2" customHeight="1">
      <c r="B10" s="5" t="s">
        <v>3</v>
      </c>
      <c r="C10" s="139"/>
      <c r="D10" s="139"/>
      <c r="E10" s="139"/>
      <c r="F10" s="139"/>
      <c r="G10" s="139"/>
      <c r="H10" s="139"/>
      <c r="I10" s="139"/>
      <c r="J10" s="139"/>
      <c r="K10" s="139"/>
      <c r="L10" s="139"/>
      <c r="M10" s="139"/>
      <c r="N10" s="139"/>
      <c r="O10" s="139"/>
      <c r="P10" s="139"/>
      <c r="Q10" s="139"/>
      <c r="R10" s="139"/>
      <c r="T10" s="5" t="s">
        <v>3</v>
      </c>
      <c r="U10" s="139">
        <f t="shared" si="0"/>
        <v>0</v>
      </c>
      <c r="V10" s="139">
        <f t="shared" si="1"/>
        <v>0</v>
      </c>
      <c r="W10" s="139">
        <f t="shared" si="2"/>
        <v>0</v>
      </c>
      <c r="X10" s="139">
        <f t="shared" ref="X10:X16" si="3">SUM(O10:R10)</f>
        <v>0</v>
      </c>
    </row>
    <row r="11" spans="2:24" ht="13.2" customHeight="1">
      <c r="B11" s="5" t="s">
        <v>17</v>
      </c>
      <c r="C11" s="139"/>
      <c r="D11" s="139"/>
      <c r="E11" s="139"/>
      <c r="F11" s="139"/>
      <c r="G11" s="139"/>
      <c r="H11" s="139"/>
      <c r="I11" s="139"/>
      <c r="J11" s="139"/>
      <c r="K11" s="139"/>
      <c r="L11" s="139"/>
      <c r="M11" s="139"/>
      <c r="N11" s="139"/>
      <c r="O11" s="139"/>
      <c r="P11" s="139"/>
      <c r="Q11" s="139"/>
      <c r="R11" s="139"/>
      <c r="T11" s="5" t="s">
        <v>17</v>
      </c>
      <c r="U11" s="139">
        <f t="shared" si="0"/>
        <v>0</v>
      </c>
      <c r="V11" s="139">
        <f t="shared" si="1"/>
        <v>0</v>
      </c>
      <c r="W11" s="139">
        <f t="shared" si="2"/>
        <v>0</v>
      </c>
      <c r="X11" s="139">
        <f t="shared" si="3"/>
        <v>0</v>
      </c>
    </row>
    <row r="12" spans="2:24" ht="13.2" customHeight="1">
      <c r="B12" s="5" t="s">
        <v>2</v>
      </c>
      <c r="C12" s="139"/>
      <c r="D12" s="139"/>
      <c r="E12" s="139"/>
      <c r="F12" s="139"/>
      <c r="G12" s="139"/>
      <c r="H12" s="139"/>
      <c r="I12" s="139"/>
      <c r="J12" s="139"/>
      <c r="K12" s="139"/>
      <c r="L12" s="139"/>
      <c r="M12" s="139"/>
      <c r="N12" s="139"/>
      <c r="O12" s="139"/>
      <c r="P12" s="139"/>
      <c r="Q12" s="139"/>
      <c r="R12" s="139"/>
      <c r="T12" s="5" t="s">
        <v>2</v>
      </c>
      <c r="U12" s="139">
        <f t="shared" si="0"/>
        <v>0</v>
      </c>
      <c r="V12" s="139">
        <f t="shared" si="1"/>
        <v>0</v>
      </c>
      <c r="W12" s="139">
        <f t="shared" si="2"/>
        <v>0</v>
      </c>
      <c r="X12" s="139">
        <f t="shared" si="3"/>
        <v>0</v>
      </c>
    </row>
    <row r="13" spans="2:24" ht="13.2" customHeight="1">
      <c r="B13" s="5" t="s">
        <v>18</v>
      </c>
      <c r="C13" s="139"/>
      <c r="D13" s="139"/>
      <c r="E13" s="139"/>
      <c r="F13" s="139"/>
      <c r="G13" s="139"/>
      <c r="H13" s="139"/>
      <c r="I13" s="139"/>
      <c r="J13" s="139"/>
      <c r="K13" s="139"/>
      <c r="L13" s="139"/>
      <c r="M13" s="139"/>
      <c r="N13" s="139"/>
      <c r="O13" s="139"/>
      <c r="P13" s="139"/>
      <c r="Q13" s="139"/>
      <c r="R13" s="139"/>
      <c r="T13" s="5" t="s">
        <v>18</v>
      </c>
      <c r="U13" s="139">
        <f t="shared" si="0"/>
        <v>0</v>
      </c>
      <c r="V13" s="139">
        <f t="shared" si="1"/>
        <v>0</v>
      </c>
      <c r="W13" s="139">
        <f t="shared" si="2"/>
        <v>0</v>
      </c>
      <c r="X13" s="139">
        <f t="shared" si="3"/>
        <v>0</v>
      </c>
    </row>
    <row r="14" spans="2:24" ht="13.2" customHeight="1">
      <c r="B14" s="5" t="s">
        <v>22</v>
      </c>
      <c r="C14" s="139"/>
      <c r="D14" s="139"/>
      <c r="E14" s="139"/>
      <c r="F14" s="139"/>
      <c r="G14" s="139"/>
      <c r="H14" s="139"/>
      <c r="I14" s="139"/>
      <c r="J14" s="139"/>
      <c r="K14" s="139"/>
      <c r="L14" s="139"/>
      <c r="M14" s="139"/>
      <c r="N14" s="139"/>
      <c r="O14" s="139"/>
      <c r="P14" s="139"/>
      <c r="Q14" s="139"/>
      <c r="R14" s="139"/>
      <c r="T14" s="5" t="s">
        <v>22</v>
      </c>
      <c r="U14" s="139">
        <f t="shared" si="0"/>
        <v>0</v>
      </c>
      <c r="V14" s="139">
        <f t="shared" si="1"/>
        <v>0</v>
      </c>
      <c r="W14" s="139">
        <f t="shared" si="2"/>
        <v>0</v>
      </c>
      <c r="X14" s="139">
        <f t="shared" si="3"/>
        <v>0</v>
      </c>
    </row>
    <row r="15" spans="2:24" ht="13.2" customHeight="1">
      <c r="B15" s="5" t="s">
        <v>27</v>
      </c>
      <c r="C15" s="139"/>
      <c r="D15" s="139"/>
      <c r="E15" s="139"/>
      <c r="F15" s="139"/>
      <c r="G15" s="139"/>
      <c r="H15" s="139"/>
      <c r="I15" s="139"/>
      <c r="J15" s="139"/>
      <c r="K15" s="139"/>
      <c r="L15" s="139"/>
      <c r="M15" s="139"/>
      <c r="N15" s="139"/>
      <c r="O15" s="139"/>
      <c r="P15" s="139"/>
      <c r="Q15" s="139"/>
      <c r="R15" s="139"/>
      <c r="T15" s="5" t="s">
        <v>27</v>
      </c>
      <c r="U15" s="139">
        <f t="shared" si="0"/>
        <v>0</v>
      </c>
      <c r="V15" s="139">
        <f t="shared" si="1"/>
        <v>0</v>
      </c>
      <c r="W15" s="139">
        <f t="shared" si="2"/>
        <v>0</v>
      </c>
      <c r="X15" s="139">
        <f t="shared" si="3"/>
        <v>0</v>
      </c>
    </row>
    <row r="16" spans="2:24" ht="13.2" customHeight="1">
      <c r="B16" s="5" t="s">
        <v>82</v>
      </c>
      <c r="C16" s="139"/>
      <c r="D16" s="139"/>
      <c r="E16" s="139"/>
      <c r="F16" s="139"/>
      <c r="G16" s="139"/>
      <c r="H16" s="139"/>
      <c r="I16" s="139"/>
      <c r="J16" s="139"/>
      <c r="K16" s="139"/>
      <c r="L16" s="139"/>
      <c r="M16" s="139"/>
      <c r="N16" s="139"/>
      <c r="O16" s="139"/>
      <c r="P16" s="139"/>
      <c r="Q16" s="139"/>
      <c r="R16" s="139"/>
      <c r="T16" s="5" t="s">
        <v>82</v>
      </c>
      <c r="U16" s="139">
        <f t="shared" si="0"/>
        <v>0</v>
      </c>
      <c r="V16" s="139">
        <f t="shared" si="1"/>
        <v>0</v>
      </c>
      <c r="W16" s="139">
        <f t="shared" si="2"/>
        <v>0</v>
      </c>
      <c r="X16" s="139">
        <f t="shared" si="3"/>
        <v>0</v>
      </c>
    </row>
    <row r="17" spans="2:25" ht="13.2" customHeight="1">
      <c r="B17" s="5" t="s">
        <v>69</v>
      </c>
      <c r="C17" s="140">
        <f t="shared" ref="C17:L17" si="4">SUM(C9:C16)</f>
        <v>0</v>
      </c>
      <c r="D17" s="140">
        <f t="shared" si="4"/>
        <v>0</v>
      </c>
      <c r="E17" s="140">
        <f t="shared" si="4"/>
        <v>0</v>
      </c>
      <c r="F17" s="140">
        <f t="shared" si="4"/>
        <v>0</v>
      </c>
      <c r="G17" s="140">
        <f t="shared" si="4"/>
        <v>0</v>
      </c>
      <c r="H17" s="140">
        <f t="shared" si="4"/>
        <v>0</v>
      </c>
      <c r="I17" s="140">
        <f t="shared" si="4"/>
        <v>0</v>
      </c>
      <c r="J17" s="140">
        <f t="shared" si="4"/>
        <v>0</v>
      </c>
      <c r="K17" s="140">
        <f t="shared" si="4"/>
        <v>0</v>
      </c>
      <c r="L17" s="140">
        <f t="shared" si="4"/>
        <v>0</v>
      </c>
      <c r="M17" s="140">
        <f t="shared" ref="M17:N17" si="5">SUM(M9:M16)</f>
        <v>0</v>
      </c>
      <c r="N17" s="140">
        <f t="shared" si="5"/>
        <v>0</v>
      </c>
      <c r="O17" s="140">
        <f t="shared" ref="O17:P17" si="6">SUM(O9:O16)</f>
        <v>0</v>
      </c>
      <c r="P17" s="140">
        <f t="shared" si="6"/>
        <v>0</v>
      </c>
      <c r="Q17" s="140">
        <f t="shared" ref="Q17:R17" si="7">SUM(Q9:Q16)</f>
        <v>0</v>
      </c>
      <c r="R17" s="140">
        <f t="shared" si="7"/>
        <v>0</v>
      </c>
      <c r="T17" s="5" t="s">
        <v>69</v>
      </c>
      <c r="U17" s="140">
        <f>SUM(U9:U16)</f>
        <v>0</v>
      </c>
      <c r="V17" s="140">
        <f>SUM(V9:V16)</f>
        <v>0</v>
      </c>
      <c r="W17" s="140">
        <f>SUM(W9:W16)</f>
        <v>0</v>
      </c>
      <c r="X17" s="140">
        <f>SUM(X9:X16)</f>
        <v>0</v>
      </c>
    </row>
    <row r="18" spans="2:25" ht="13.2" customHeight="1">
      <c r="B18" s="1" t="s">
        <v>152</v>
      </c>
      <c r="C18" s="22"/>
      <c r="D18" s="22"/>
      <c r="E18" s="22"/>
      <c r="F18" s="22"/>
      <c r="G18" s="22"/>
      <c r="H18" s="22"/>
      <c r="I18" s="22"/>
      <c r="J18" s="22"/>
      <c r="K18" s="22"/>
      <c r="L18" s="22"/>
      <c r="M18" s="22"/>
      <c r="N18" s="22"/>
      <c r="O18" s="22"/>
      <c r="P18" s="22"/>
      <c r="Q18" s="22"/>
      <c r="R18" s="22"/>
      <c r="U18" s="160"/>
      <c r="V18" s="22"/>
      <c r="W18" s="188"/>
      <c r="X18" s="22"/>
    </row>
    <row r="19" spans="2:25" ht="13.2" customHeight="1">
      <c r="C19" s="22"/>
      <c r="D19" s="22"/>
      <c r="E19" s="22"/>
      <c r="F19" s="22"/>
      <c r="G19" s="22"/>
      <c r="H19" s="22"/>
      <c r="I19" s="22"/>
      <c r="J19" s="22"/>
      <c r="K19" s="22"/>
      <c r="L19" s="174"/>
      <c r="M19" s="175"/>
      <c r="N19" s="175"/>
      <c r="O19" s="175"/>
      <c r="P19" s="194"/>
      <c r="Q19" s="175"/>
      <c r="R19" s="175"/>
      <c r="S19" s="69"/>
      <c r="U19" s="22"/>
      <c r="V19" s="22"/>
      <c r="W19" s="187"/>
      <c r="X19" s="22"/>
    </row>
    <row r="20" spans="2:25" ht="15" customHeight="1">
      <c r="B20" s="25" t="s">
        <v>245</v>
      </c>
      <c r="F20" s="26"/>
      <c r="L20" s="153"/>
      <c r="M20" s="57"/>
      <c r="N20" s="57"/>
      <c r="O20" s="57"/>
      <c r="P20" s="195"/>
      <c r="Q20" s="57"/>
      <c r="R20" s="57"/>
      <c r="T20" s="25" t="s">
        <v>123</v>
      </c>
    </row>
    <row r="21" spans="2:25" ht="13.2" customHeight="1">
      <c r="B21" s="15"/>
      <c r="C21" s="24" t="s">
        <v>72</v>
      </c>
      <c r="D21" s="24" t="s">
        <v>73</v>
      </c>
      <c r="E21" s="24" t="s">
        <v>74</v>
      </c>
      <c r="F21" s="24" t="s">
        <v>75</v>
      </c>
      <c r="G21" s="24" t="s">
        <v>76</v>
      </c>
      <c r="H21" s="24" t="s">
        <v>77</v>
      </c>
      <c r="I21" s="24" t="s">
        <v>78</v>
      </c>
      <c r="J21" s="24" t="s">
        <v>79</v>
      </c>
      <c r="K21" s="24" t="s">
        <v>80</v>
      </c>
      <c r="L21" s="24" t="s">
        <v>81</v>
      </c>
      <c r="M21" s="24" t="s">
        <v>230</v>
      </c>
      <c r="N21" s="24" t="s">
        <v>231</v>
      </c>
      <c r="O21" s="24" t="s">
        <v>241</v>
      </c>
      <c r="P21" s="24" t="s">
        <v>252</v>
      </c>
      <c r="Q21" s="24" t="s">
        <v>254</v>
      </c>
      <c r="R21" s="24" t="s">
        <v>255</v>
      </c>
      <c r="T21" s="15"/>
      <c r="U21" s="24">
        <v>2019</v>
      </c>
      <c r="V21" s="24">
        <v>2020</v>
      </c>
      <c r="W21" s="24">
        <v>2021</v>
      </c>
      <c r="X21" s="24">
        <v>2022</v>
      </c>
    </row>
    <row r="22" spans="2:25" ht="13.2" customHeight="1">
      <c r="B22" s="5" t="s">
        <v>11</v>
      </c>
      <c r="C22" s="31" t="e">
        <f t="shared" ref="C22:H22" si="8">C9/C$17</f>
        <v>#DIV/0!</v>
      </c>
      <c r="D22" s="31" t="e">
        <f t="shared" si="8"/>
        <v>#DIV/0!</v>
      </c>
      <c r="E22" s="31" t="e">
        <f t="shared" si="8"/>
        <v>#DIV/0!</v>
      </c>
      <c r="F22" s="31" t="e">
        <f t="shared" si="8"/>
        <v>#DIV/0!</v>
      </c>
      <c r="G22" s="31" t="e">
        <f t="shared" si="8"/>
        <v>#DIV/0!</v>
      </c>
      <c r="H22" s="31" t="e">
        <f t="shared" si="8"/>
        <v>#DIV/0!</v>
      </c>
      <c r="I22" s="31" t="e">
        <f t="shared" ref="I22:J22" si="9">I9/I$17</f>
        <v>#DIV/0!</v>
      </c>
      <c r="J22" s="31" t="e">
        <f t="shared" si="9"/>
        <v>#DIV/0!</v>
      </c>
      <c r="K22" s="31" t="e">
        <f t="shared" ref="K22:L22" si="10">K9/K$17</f>
        <v>#DIV/0!</v>
      </c>
      <c r="L22" s="31" t="e">
        <f t="shared" si="10"/>
        <v>#DIV/0!</v>
      </c>
      <c r="M22" s="31" t="e">
        <f t="shared" ref="M22" si="11">M9/M$17</f>
        <v>#DIV/0!</v>
      </c>
      <c r="N22" s="31" t="e">
        <f>N9/N$17</f>
        <v>#DIV/0!</v>
      </c>
      <c r="O22" s="31" t="e">
        <f>O9/O$17</f>
        <v>#DIV/0!</v>
      </c>
      <c r="P22" s="31" t="e">
        <f>P9/P$17</f>
        <v>#DIV/0!</v>
      </c>
      <c r="Q22" s="31" t="e">
        <f>Q9/Q$17</f>
        <v>#DIV/0!</v>
      </c>
      <c r="R22" s="31" t="e">
        <f>R9/R$17</f>
        <v>#DIV/0!</v>
      </c>
      <c r="T22" s="5" t="s">
        <v>11</v>
      </c>
      <c r="U22" s="31" t="e">
        <f t="shared" ref="U22:V29" si="12">U9/U$17</f>
        <v>#DIV/0!</v>
      </c>
      <c r="V22" s="31" t="e">
        <f t="shared" si="12"/>
        <v>#DIV/0!</v>
      </c>
      <c r="W22" s="31" t="e">
        <f>W9/W$17</f>
        <v>#DIV/0!</v>
      </c>
      <c r="X22" s="31" t="e">
        <f>X9/X$17</f>
        <v>#DIV/0!</v>
      </c>
    </row>
    <row r="23" spans="2:25" ht="13.2" customHeight="1">
      <c r="B23" s="5" t="s">
        <v>3</v>
      </c>
      <c r="C23" s="31" t="e">
        <f t="shared" ref="C23:G29" si="13">C10/C$17</f>
        <v>#DIV/0!</v>
      </c>
      <c r="D23" s="31" t="e">
        <f t="shared" si="13"/>
        <v>#DIV/0!</v>
      </c>
      <c r="E23" s="31" t="e">
        <f t="shared" si="13"/>
        <v>#DIV/0!</v>
      </c>
      <c r="F23" s="138" t="e">
        <f t="shared" si="13"/>
        <v>#DIV/0!</v>
      </c>
      <c r="G23" s="31" t="e">
        <f t="shared" si="13"/>
        <v>#DIV/0!</v>
      </c>
      <c r="H23" s="138" t="e">
        <f t="shared" ref="H23:I23" si="14">H10/H$17</f>
        <v>#DIV/0!</v>
      </c>
      <c r="I23" s="31" t="e">
        <f t="shared" si="14"/>
        <v>#DIV/0!</v>
      </c>
      <c r="J23" s="31" t="e">
        <f t="shared" ref="J23:K23" si="15">J10/J$17</f>
        <v>#DIV/0!</v>
      </c>
      <c r="K23" s="31" t="e">
        <f t="shared" si="15"/>
        <v>#DIV/0!</v>
      </c>
      <c r="L23" s="31" t="e">
        <f t="shared" ref="L23:M23" si="16">L10/L$17</f>
        <v>#DIV/0!</v>
      </c>
      <c r="M23" s="31" t="e">
        <f t="shared" si="16"/>
        <v>#DIV/0!</v>
      </c>
      <c r="N23" s="31" t="e">
        <f t="shared" ref="N23:O23" si="17">N10/N$17</f>
        <v>#DIV/0!</v>
      </c>
      <c r="O23" s="31" t="e">
        <f t="shared" si="17"/>
        <v>#DIV/0!</v>
      </c>
      <c r="P23" s="31" t="e">
        <f t="shared" ref="P23:Q23" si="18">P10/P$17</f>
        <v>#DIV/0!</v>
      </c>
      <c r="Q23" s="31" t="e">
        <f t="shared" si="18"/>
        <v>#DIV/0!</v>
      </c>
      <c r="R23" s="31" t="e">
        <f t="shared" ref="R23" si="19">R10/R$17</f>
        <v>#DIV/0!</v>
      </c>
      <c r="T23" s="5" t="s">
        <v>3</v>
      </c>
      <c r="U23" s="138" t="e">
        <f t="shared" si="12"/>
        <v>#DIV/0!</v>
      </c>
      <c r="V23" s="31" t="e">
        <f t="shared" si="12"/>
        <v>#DIV/0!</v>
      </c>
      <c r="W23" s="31" t="e">
        <f t="shared" ref="W23:X23" si="20">W10/W$17</f>
        <v>#DIV/0!</v>
      </c>
      <c r="X23" s="31" t="e">
        <f t="shared" si="20"/>
        <v>#DIV/0!</v>
      </c>
    </row>
    <row r="24" spans="2:25" ht="13.2" customHeight="1">
      <c r="B24" s="5" t="s">
        <v>17</v>
      </c>
      <c r="C24" s="31" t="e">
        <f t="shared" si="13"/>
        <v>#DIV/0!</v>
      </c>
      <c r="D24" s="31" t="e">
        <f t="shared" si="13"/>
        <v>#DIV/0!</v>
      </c>
      <c r="E24" s="31" t="e">
        <f t="shared" si="13"/>
        <v>#DIV/0!</v>
      </c>
      <c r="F24" s="31" t="e">
        <f t="shared" si="13"/>
        <v>#DIV/0!</v>
      </c>
      <c r="G24" s="31" t="e">
        <f t="shared" si="13"/>
        <v>#DIV/0!</v>
      </c>
      <c r="H24" s="31" t="e">
        <f t="shared" ref="H24:I24" si="21">H11/H$17</f>
        <v>#DIV/0!</v>
      </c>
      <c r="I24" s="31" t="e">
        <f t="shared" si="21"/>
        <v>#DIV/0!</v>
      </c>
      <c r="J24" s="31" t="e">
        <f t="shared" ref="J24:K24" si="22">J11/J$17</f>
        <v>#DIV/0!</v>
      </c>
      <c r="K24" s="31" t="e">
        <f t="shared" si="22"/>
        <v>#DIV/0!</v>
      </c>
      <c r="L24" s="31" t="e">
        <f t="shared" ref="L24:M24" si="23">L11/L$17</f>
        <v>#DIV/0!</v>
      </c>
      <c r="M24" s="31" t="e">
        <f t="shared" si="23"/>
        <v>#DIV/0!</v>
      </c>
      <c r="N24" s="31" t="e">
        <f t="shared" ref="N24:O24" si="24">N11/N$17</f>
        <v>#DIV/0!</v>
      </c>
      <c r="O24" s="31" t="e">
        <f t="shared" si="24"/>
        <v>#DIV/0!</v>
      </c>
      <c r="P24" s="31" t="e">
        <f t="shared" ref="P24:Q24" si="25">P11/P$17</f>
        <v>#DIV/0!</v>
      </c>
      <c r="Q24" s="31" t="e">
        <f t="shared" si="25"/>
        <v>#DIV/0!</v>
      </c>
      <c r="R24" s="31" t="e">
        <f t="shared" ref="R24" si="26">R11/R$17</f>
        <v>#DIV/0!</v>
      </c>
      <c r="T24" s="5" t="s">
        <v>17</v>
      </c>
      <c r="U24" s="31" t="e">
        <f t="shared" si="12"/>
        <v>#DIV/0!</v>
      </c>
      <c r="V24" s="31" t="e">
        <f t="shared" si="12"/>
        <v>#DIV/0!</v>
      </c>
      <c r="W24" s="31" t="e">
        <f t="shared" ref="W24:X24" si="27">W11/W$17</f>
        <v>#DIV/0!</v>
      </c>
      <c r="X24" s="31" t="e">
        <f t="shared" si="27"/>
        <v>#DIV/0!</v>
      </c>
    </row>
    <row r="25" spans="2:25" ht="13.2" customHeight="1">
      <c r="B25" s="5" t="s">
        <v>2</v>
      </c>
      <c r="C25" s="31" t="e">
        <f t="shared" si="13"/>
        <v>#DIV/0!</v>
      </c>
      <c r="D25" s="31" t="e">
        <f t="shared" si="13"/>
        <v>#DIV/0!</v>
      </c>
      <c r="E25" s="31" t="e">
        <f t="shared" si="13"/>
        <v>#DIV/0!</v>
      </c>
      <c r="F25" s="31" t="e">
        <f t="shared" si="13"/>
        <v>#DIV/0!</v>
      </c>
      <c r="G25" s="31" t="e">
        <f t="shared" si="13"/>
        <v>#DIV/0!</v>
      </c>
      <c r="H25" s="138" t="e">
        <f t="shared" ref="H25:I25" si="28">H12/H$17</f>
        <v>#DIV/0!</v>
      </c>
      <c r="I25" s="31" t="e">
        <f t="shared" si="28"/>
        <v>#DIV/0!</v>
      </c>
      <c r="J25" s="31" t="e">
        <f t="shared" ref="J25:K25" si="29">J12/J$17</f>
        <v>#DIV/0!</v>
      </c>
      <c r="K25" s="31" t="e">
        <f t="shared" si="29"/>
        <v>#DIV/0!</v>
      </c>
      <c r="L25" s="31" t="e">
        <f t="shared" ref="L25:M25" si="30">L12/L$17</f>
        <v>#DIV/0!</v>
      </c>
      <c r="M25" s="31" t="e">
        <f t="shared" si="30"/>
        <v>#DIV/0!</v>
      </c>
      <c r="N25" s="31" t="e">
        <f t="shared" ref="N25:O25" si="31">N12/N$17</f>
        <v>#DIV/0!</v>
      </c>
      <c r="O25" s="31" t="e">
        <f t="shared" si="31"/>
        <v>#DIV/0!</v>
      </c>
      <c r="P25" s="31" t="e">
        <f t="shared" ref="P25:Q25" si="32">P12/P$17</f>
        <v>#DIV/0!</v>
      </c>
      <c r="Q25" s="31" t="e">
        <f t="shared" si="32"/>
        <v>#DIV/0!</v>
      </c>
      <c r="R25" s="31" t="e">
        <f t="shared" ref="R25" si="33">R12/R$17</f>
        <v>#DIV/0!</v>
      </c>
      <c r="T25" s="5" t="s">
        <v>2</v>
      </c>
      <c r="U25" s="31" t="e">
        <f t="shared" si="12"/>
        <v>#DIV/0!</v>
      </c>
      <c r="V25" s="31" t="e">
        <f t="shared" si="12"/>
        <v>#DIV/0!</v>
      </c>
      <c r="W25" s="31" t="e">
        <f t="shared" ref="W25:X25" si="34">W12/W$17</f>
        <v>#DIV/0!</v>
      </c>
      <c r="X25" s="31" t="e">
        <f t="shared" si="34"/>
        <v>#DIV/0!</v>
      </c>
    </row>
    <row r="26" spans="2:25" ht="13.2" customHeight="1">
      <c r="B26" s="5" t="s">
        <v>18</v>
      </c>
      <c r="C26" s="31" t="e">
        <f t="shared" si="13"/>
        <v>#DIV/0!</v>
      </c>
      <c r="D26" s="31" t="e">
        <f t="shared" si="13"/>
        <v>#DIV/0!</v>
      </c>
      <c r="E26" s="31" t="e">
        <f t="shared" si="13"/>
        <v>#DIV/0!</v>
      </c>
      <c r="F26" s="31" t="e">
        <f t="shared" si="13"/>
        <v>#DIV/0!</v>
      </c>
      <c r="G26" s="31" t="e">
        <f t="shared" si="13"/>
        <v>#DIV/0!</v>
      </c>
      <c r="H26" s="31" t="e">
        <f t="shared" ref="H26:I26" si="35">H13/H$17</f>
        <v>#DIV/0!</v>
      </c>
      <c r="I26" s="31" t="e">
        <f t="shared" si="35"/>
        <v>#DIV/0!</v>
      </c>
      <c r="J26" s="31" t="e">
        <f t="shared" ref="J26:K26" si="36">J13/J$17</f>
        <v>#DIV/0!</v>
      </c>
      <c r="K26" s="31" t="e">
        <f t="shared" si="36"/>
        <v>#DIV/0!</v>
      </c>
      <c r="L26" s="31" t="e">
        <f t="shared" ref="L26:M26" si="37">L13/L$17</f>
        <v>#DIV/0!</v>
      </c>
      <c r="M26" s="31" t="e">
        <f t="shared" si="37"/>
        <v>#DIV/0!</v>
      </c>
      <c r="N26" s="31" t="e">
        <f t="shared" ref="N26:O26" si="38">N13/N$17</f>
        <v>#DIV/0!</v>
      </c>
      <c r="O26" s="31" t="e">
        <f t="shared" si="38"/>
        <v>#DIV/0!</v>
      </c>
      <c r="P26" s="31" t="e">
        <f t="shared" ref="P26:Q26" si="39">P13/P$17</f>
        <v>#DIV/0!</v>
      </c>
      <c r="Q26" s="31" t="e">
        <f t="shared" si="39"/>
        <v>#DIV/0!</v>
      </c>
      <c r="R26" s="31" t="e">
        <f t="shared" ref="R26" si="40">R13/R$17</f>
        <v>#DIV/0!</v>
      </c>
      <c r="T26" s="5" t="s">
        <v>18</v>
      </c>
      <c r="U26" s="31" t="e">
        <f t="shared" si="12"/>
        <v>#DIV/0!</v>
      </c>
      <c r="V26" s="31" t="e">
        <f t="shared" si="12"/>
        <v>#DIV/0!</v>
      </c>
      <c r="W26" s="31" t="e">
        <f t="shared" ref="W26:X26" si="41">W13/W$17</f>
        <v>#DIV/0!</v>
      </c>
      <c r="X26" s="31" t="e">
        <f t="shared" si="41"/>
        <v>#DIV/0!</v>
      </c>
    </row>
    <row r="27" spans="2:25" ht="13.2" customHeight="1">
      <c r="B27" s="5" t="s">
        <v>22</v>
      </c>
      <c r="C27" s="31" t="e">
        <f t="shared" si="13"/>
        <v>#DIV/0!</v>
      </c>
      <c r="D27" s="31" t="e">
        <f t="shared" si="13"/>
        <v>#DIV/0!</v>
      </c>
      <c r="E27" s="31" t="e">
        <f t="shared" si="13"/>
        <v>#DIV/0!</v>
      </c>
      <c r="F27" s="31" t="e">
        <f t="shared" si="13"/>
        <v>#DIV/0!</v>
      </c>
      <c r="G27" s="31" t="e">
        <f t="shared" si="13"/>
        <v>#DIV/0!</v>
      </c>
      <c r="H27" s="31" t="e">
        <f t="shared" ref="H27:I27" si="42">H14/H$17</f>
        <v>#DIV/0!</v>
      </c>
      <c r="I27" s="31" t="e">
        <f t="shared" si="42"/>
        <v>#DIV/0!</v>
      </c>
      <c r="J27" s="31" t="e">
        <f t="shared" ref="J27:K27" si="43">J14/J$17</f>
        <v>#DIV/0!</v>
      </c>
      <c r="K27" s="31" t="e">
        <f t="shared" si="43"/>
        <v>#DIV/0!</v>
      </c>
      <c r="L27" s="31" t="e">
        <f t="shared" ref="L27:M27" si="44">L14/L$17</f>
        <v>#DIV/0!</v>
      </c>
      <c r="M27" s="31" t="e">
        <f t="shared" si="44"/>
        <v>#DIV/0!</v>
      </c>
      <c r="N27" s="31" t="e">
        <f t="shared" ref="N27:O27" si="45">N14/N$17</f>
        <v>#DIV/0!</v>
      </c>
      <c r="O27" s="31" t="e">
        <f t="shared" si="45"/>
        <v>#DIV/0!</v>
      </c>
      <c r="P27" s="31" t="e">
        <f t="shared" ref="P27:Q27" si="46">P14/P$17</f>
        <v>#DIV/0!</v>
      </c>
      <c r="Q27" s="31" t="e">
        <f t="shared" si="46"/>
        <v>#DIV/0!</v>
      </c>
      <c r="R27" s="31" t="e">
        <f t="shared" ref="R27" si="47">R14/R$17</f>
        <v>#DIV/0!</v>
      </c>
      <c r="T27" s="5" t="s">
        <v>22</v>
      </c>
      <c r="U27" s="31" t="e">
        <f t="shared" si="12"/>
        <v>#DIV/0!</v>
      </c>
      <c r="V27" s="31" t="e">
        <f t="shared" si="12"/>
        <v>#DIV/0!</v>
      </c>
      <c r="W27" s="31" t="e">
        <f t="shared" ref="W27:X27" si="48">W14/W$17</f>
        <v>#DIV/0!</v>
      </c>
      <c r="X27" s="31" t="e">
        <f t="shared" si="48"/>
        <v>#DIV/0!</v>
      </c>
    </row>
    <row r="28" spans="2:25" ht="13.2" customHeight="1">
      <c r="B28" s="5" t="s">
        <v>27</v>
      </c>
      <c r="C28" s="31" t="e">
        <f t="shared" si="13"/>
        <v>#DIV/0!</v>
      </c>
      <c r="D28" s="31" t="e">
        <f t="shared" si="13"/>
        <v>#DIV/0!</v>
      </c>
      <c r="E28" s="31" t="e">
        <f t="shared" si="13"/>
        <v>#DIV/0!</v>
      </c>
      <c r="F28" s="31" t="e">
        <f t="shared" si="13"/>
        <v>#DIV/0!</v>
      </c>
      <c r="G28" s="31" t="e">
        <f t="shared" si="13"/>
        <v>#DIV/0!</v>
      </c>
      <c r="H28" s="31" t="e">
        <f t="shared" ref="H28:I28" si="49">H15/H$17</f>
        <v>#DIV/0!</v>
      </c>
      <c r="I28" s="31" t="e">
        <f t="shared" si="49"/>
        <v>#DIV/0!</v>
      </c>
      <c r="J28" s="31" t="e">
        <f t="shared" ref="J28:K28" si="50">J15/J$17</f>
        <v>#DIV/0!</v>
      </c>
      <c r="K28" s="31" t="e">
        <f t="shared" si="50"/>
        <v>#DIV/0!</v>
      </c>
      <c r="L28" s="31" t="e">
        <f t="shared" ref="L28:M28" si="51">L15/L$17</f>
        <v>#DIV/0!</v>
      </c>
      <c r="M28" s="31" t="e">
        <f t="shared" si="51"/>
        <v>#DIV/0!</v>
      </c>
      <c r="N28" s="31" t="e">
        <f t="shared" ref="N28:O28" si="52">N15/N$17</f>
        <v>#DIV/0!</v>
      </c>
      <c r="O28" s="31" t="e">
        <f t="shared" si="52"/>
        <v>#DIV/0!</v>
      </c>
      <c r="P28" s="31" t="e">
        <f t="shared" ref="P28:Q28" si="53">P15/P$17</f>
        <v>#DIV/0!</v>
      </c>
      <c r="Q28" s="31" t="e">
        <f t="shared" si="53"/>
        <v>#DIV/0!</v>
      </c>
      <c r="R28" s="31" t="e">
        <f t="shared" ref="R28" si="54">R15/R$17</f>
        <v>#DIV/0!</v>
      </c>
      <c r="T28" s="5" t="s">
        <v>27</v>
      </c>
      <c r="U28" s="31" t="e">
        <f t="shared" si="12"/>
        <v>#DIV/0!</v>
      </c>
      <c r="V28" s="31" t="e">
        <f t="shared" si="12"/>
        <v>#DIV/0!</v>
      </c>
      <c r="W28" s="31" t="e">
        <f t="shared" ref="W28:X28" si="55">W15/W$17</f>
        <v>#DIV/0!</v>
      </c>
      <c r="X28" s="31" t="e">
        <f t="shared" si="55"/>
        <v>#DIV/0!</v>
      </c>
    </row>
    <row r="29" spans="2:25" ht="13.2" customHeight="1">
      <c r="B29" s="5" t="s">
        <v>82</v>
      </c>
      <c r="C29" s="138" t="e">
        <f t="shared" si="13"/>
        <v>#DIV/0!</v>
      </c>
      <c r="D29" s="138" t="e">
        <f t="shared" si="13"/>
        <v>#DIV/0!</v>
      </c>
      <c r="E29" s="138" t="e">
        <f t="shared" si="13"/>
        <v>#DIV/0!</v>
      </c>
      <c r="F29" s="138" t="e">
        <f t="shared" si="13"/>
        <v>#DIV/0!</v>
      </c>
      <c r="G29" s="138" t="e">
        <f t="shared" si="13"/>
        <v>#DIV/0!</v>
      </c>
      <c r="H29" s="138" t="e">
        <f t="shared" ref="H29:I29" si="56">H16/H$17</f>
        <v>#DIV/0!</v>
      </c>
      <c r="I29" s="138" t="e">
        <f t="shared" si="56"/>
        <v>#DIV/0!</v>
      </c>
      <c r="J29" s="138" t="e">
        <f t="shared" ref="J29:K29" si="57">J16/J$17</f>
        <v>#DIV/0!</v>
      </c>
      <c r="K29" s="138" t="e">
        <f t="shared" si="57"/>
        <v>#DIV/0!</v>
      </c>
      <c r="L29" s="138" t="e">
        <f t="shared" ref="L29:M29" si="58">L16/L$17</f>
        <v>#DIV/0!</v>
      </c>
      <c r="M29" s="138" t="e">
        <f t="shared" si="58"/>
        <v>#DIV/0!</v>
      </c>
      <c r="N29" s="138" t="e">
        <f t="shared" ref="N29:O29" si="59">N16/N$17</f>
        <v>#DIV/0!</v>
      </c>
      <c r="O29" s="138" t="e">
        <f t="shared" si="59"/>
        <v>#DIV/0!</v>
      </c>
      <c r="P29" s="138" t="e">
        <f t="shared" ref="P29:Q29" si="60">P16/P$17</f>
        <v>#DIV/0!</v>
      </c>
      <c r="Q29" s="138" t="e">
        <f t="shared" si="60"/>
        <v>#DIV/0!</v>
      </c>
      <c r="R29" s="138" t="e">
        <f t="shared" ref="R29" si="61">R16/R$17</f>
        <v>#DIV/0!</v>
      </c>
      <c r="T29" s="5" t="s">
        <v>82</v>
      </c>
      <c r="U29" s="138" t="e">
        <f t="shared" si="12"/>
        <v>#DIV/0!</v>
      </c>
      <c r="V29" s="138" t="e">
        <f t="shared" si="12"/>
        <v>#DIV/0!</v>
      </c>
      <c r="W29" s="138" t="e">
        <f t="shared" ref="W29:X29" si="62">W16/W$17</f>
        <v>#DIV/0!</v>
      </c>
      <c r="X29" s="138" t="e">
        <f t="shared" si="62"/>
        <v>#DIV/0!</v>
      </c>
    </row>
    <row r="30" spans="2:25" ht="13.2" customHeight="1">
      <c r="B30" s="5" t="s">
        <v>69</v>
      </c>
      <c r="C30" s="31" t="e">
        <f>SUM(C22:C29)</f>
        <v>#DIV/0!</v>
      </c>
      <c r="D30" s="31" t="e">
        <f t="shared" ref="D30:K30" si="63">SUM(D22:D29)</f>
        <v>#DIV/0!</v>
      </c>
      <c r="E30" s="31" t="e">
        <f t="shared" si="63"/>
        <v>#DIV/0!</v>
      </c>
      <c r="F30" s="31" t="e">
        <f t="shared" si="63"/>
        <v>#DIV/0!</v>
      </c>
      <c r="G30" s="31" t="e">
        <f t="shared" si="63"/>
        <v>#DIV/0!</v>
      </c>
      <c r="H30" s="31" t="e">
        <f t="shared" si="63"/>
        <v>#DIV/0!</v>
      </c>
      <c r="I30" s="31" t="e">
        <f t="shared" si="63"/>
        <v>#DIV/0!</v>
      </c>
      <c r="J30" s="31" t="e">
        <f t="shared" si="63"/>
        <v>#DIV/0!</v>
      </c>
      <c r="K30" s="31" t="e">
        <f t="shared" si="63"/>
        <v>#DIV/0!</v>
      </c>
      <c r="L30" s="31" t="e">
        <f t="shared" ref="L30:M30" si="64">SUM(L22:L29)</f>
        <v>#DIV/0!</v>
      </c>
      <c r="M30" s="31" t="e">
        <f t="shared" si="64"/>
        <v>#DIV/0!</v>
      </c>
      <c r="N30" s="31" t="e">
        <f t="shared" ref="N30:O30" si="65">SUM(N22:N29)</f>
        <v>#DIV/0!</v>
      </c>
      <c r="O30" s="31" t="e">
        <f t="shared" si="65"/>
        <v>#DIV/0!</v>
      </c>
      <c r="P30" s="31" t="e">
        <f t="shared" ref="P30:Q30" si="66">SUM(P22:P29)</f>
        <v>#DIV/0!</v>
      </c>
      <c r="Q30" s="31" t="e">
        <f t="shared" si="66"/>
        <v>#DIV/0!</v>
      </c>
      <c r="R30" s="31" t="e">
        <f t="shared" ref="R30" si="67">SUM(R22:R29)</f>
        <v>#DIV/0!</v>
      </c>
      <c r="T30" s="5" t="s">
        <v>69</v>
      </c>
      <c r="U30" s="32" t="e">
        <f>SUM(U22:U29)</f>
        <v>#DIV/0!</v>
      </c>
      <c r="V30" s="32" t="e">
        <f>SUM(V22:V29)</f>
        <v>#DIV/0!</v>
      </c>
      <c r="W30" s="32" t="e">
        <f t="shared" ref="W30:X30" si="68">SUM(W22:W29)</f>
        <v>#DIV/0!</v>
      </c>
      <c r="X30" s="32" t="e">
        <f t="shared" si="68"/>
        <v>#DIV/0!</v>
      </c>
    </row>
    <row r="31" spans="2:25" ht="13.2" customHeight="1">
      <c r="C31" s="67"/>
      <c r="D31" s="68"/>
      <c r="E31" s="68"/>
      <c r="F31" s="67"/>
      <c r="G31" s="67"/>
      <c r="H31" s="69"/>
      <c r="I31" s="22"/>
      <c r="J31" s="22"/>
      <c r="K31" s="22"/>
      <c r="L31" s="69"/>
      <c r="M31" s="69"/>
      <c r="N31" s="69"/>
      <c r="O31" s="69"/>
      <c r="P31" s="69"/>
      <c r="Q31" s="69"/>
      <c r="R31" s="69"/>
      <c r="U31" s="68"/>
      <c r="V31" s="69"/>
      <c r="W31" s="69"/>
      <c r="X31" s="69"/>
      <c r="Y31" s="69"/>
    </row>
    <row r="32" spans="2:25" ht="13.2" customHeight="1">
      <c r="C32" s="67"/>
      <c r="D32" s="68"/>
      <c r="E32" s="68"/>
      <c r="F32" s="67"/>
      <c r="G32" s="67"/>
      <c r="H32" s="69"/>
      <c r="I32" s="69"/>
      <c r="J32" s="69"/>
      <c r="K32" s="69"/>
      <c r="L32" s="69"/>
      <c r="M32" s="69"/>
      <c r="N32" s="69"/>
      <c r="O32" s="69"/>
      <c r="P32" s="69"/>
      <c r="Q32" s="69"/>
      <c r="R32" s="69"/>
      <c r="U32" s="68"/>
      <c r="V32" s="69"/>
      <c r="W32" s="69"/>
      <c r="X32" s="69"/>
      <c r="Y32" s="69"/>
    </row>
    <row r="33" spans="3:25" ht="13.2" customHeight="1">
      <c r="C33" s="67"/>
      <c r="D33" s="68"/>
      <c r="E33" s="68"/>
      <c r="F33" s="67"/>
      <c r="G33" s="67"/>
      <c r="H33" s="69"/>
      <c r="I33" s="69"/>
      <c r="J33" s="69"/>
      <c r="K33" s="69"/>
      <c r="L33" s="69"/>
      <c r="M33" s="69"/>
      <c r="N33" s="69"/>
      <c r="O33" s="69"/>
      <c r="P33" s="69"/>
      <c r="Q33" s="69"/>
      <c r="R33" s="69"/>
      <c r="U33" s="68"/>
      <c r="V33" s="69"/>
      <c r="W33" s="69"/>
      <c r="X33" s="69"/>
      <c r="Y33" s="69"/>
    </row>
    <row r="34" spans="3:25" ht="13.2" customHeight="1">
      <c r="C34" s="67"/>
      <c r="D34" s="68"/>
      <c r="E34" s="68"/>
      <c r="F34" s="67"/>
      <c r="G34" s="67"/>
      <c r="H34" s="69"/>
      <c r="I34" s="69"/>
      <c r="J34" s="69"/>
      <c r="K34" s="69"/>
      <c r="L34" s="69"/>
      <c r="M34" s="69"/>
      <c r="N34" s="69"/>
      <c r="O34" s="69"/>
      <c r="P34" s="69"/>
      <c r="Q34" s="69"/>
      <c r="R34" s="69"/>
      <c r="U34" s="68"/>
      <c r="V34" s="69"/>
      <c r="W34" s="69"/>
      <c r="X34" s="69"/>
      <c r="Y34" s="69"/>
    </row>
    <row r="35" spans="3:25" ht="13.2" customHeight="1">
      <c r="C35" s="67"/>
      <c r="D35" s="68"/>
      <c r="E35" s="68"/>
      <c r="F35" s="67"/>
      <c r="G35" s="67"/>
      <c r="H35" s="69"/>
      <c r="I35" s="69"/>
      <c r="J35" s="69"/>
      <c r="K35" s="69"/>
      <c r="L35" s="69"/>
      <c r="M35" s="69"/>
      <c r="N35" s="69"/>
      <c r="O35" s="69"/>
      <c r="P35" s="69"/>
      <c r="Q35" s="69"/>
      <c r="R35" s="69"/>
      <c r="U35" s="68"/>
      <c r="V35" s="69"/>
      <c r="W35" s="69"/>
      <c r="X35" s="69"/>
      <c r="Y35" s="69"/>
    </row>
    <row r="36" spans="3:25" ht="13.2" customHeight="1">
      <c r="C36" s="67"/>
      <c r="D36" s="68"/>
      <c r="E36" s="68"/>
      <c r="F36" s="67"/>
      <c r="G36" s="67"/>
      <c r="H36" s="69"/>
      <c r="I36" s="69"/>
      <c r="J36" s="69"/>
      <c r="K36" s="69"/>
      <c r="L36" s="69"/>
      <c r="M36" s="69"/>
      <c r="N36" s="69"/>
      <c r="O36" s="69"/>
      <c r="P36" s="69"/>
      <c r="Q36" s="69"/>
      <c r="R36" s="69"/>
      <c r="U36" s="68"/>
      <c r="V36" s="69"/>
      <c r="W36" s="69"/>
      <c r="X36" s="69"/>
      <c r="Y36" s="69"/>
    </row>
    <row r="37" spans="3:25" ht="13.2" customHeight="1">
      <c r="C37" s="67"/>
      <c r="D37" s="68"/>
      <c r="E37" s="68"/>
      <c r="F37" s="67"/>
      <c r="G37" s="67"/>
      <c r="H37" s="69"/>
      <c r="I37" s="69"/>
      <c r="J37" s="69"/>
      <c r="K37" s="69"/>
      <c r="L37" s="69"/>
      <c r="M37" s="69"/>
      <c r="N37" s="69"/>
      <c r="O37" s="69"/>
      <c r="P37" s="69"/>
      <c r="Q37" s="69"/>
      <c r="R37" s="69"/>
      <c r="U37" s="68"/>
      <c r="V37" s="69"/>
      <c r="W37" s="69"/>
      <c r="X37" s="69"/>
      <c r="Y37" s="69"/>
    </row>
    <row r="38" spans="3:25" ht="13.2" customHeight="1">
      <c r="C38" s="67"/>
      <c r="D38" s="68"/>
      <c r="E38" s="68"/>
      <c r="F38" s="67"/>
      <c r="G38" s="67"/>
      <c r="H38" s="69"/>
      <c r="I38" s="69"/>
      <c r="J38" s="69"/>
      <c r="K38" s="69"/>
      <c r="L38" s="69"/>
      <c r="M38" s="69"/>
      <c r="N38" s="69"/>
      <c r="O38" s="69"/>
      <c r="P38" s="69"/>
      <c r="Q38" s="69"/>
      <c r="R38" s="69"/>
      <c r="U38" s="68"/>
      <c r="V38" s="69"/>
      <c r="W38" s="69"/>
      <c r="X38" s="69"/>
      <c r="Y38" s="69"/>
    </row>
    <row r="39" spans="3:25" ht="13.2" customHeight="1">
      <c r="C39" s="67"/>
      <c r="D39" s="68"/>
      <c r="E39" s="68"/>
      <c r="F39" s="67"/>
      <c r="G39" s="67"/>
      <c r="H39" s="69"/>
      <c r="I39" s="69"/>
      <c r="J39" s="69"/>
      <c r="K39" s="69"/>
      <c r="L39" s="69"/>
      <c r="M39" s="69"/>
      <c r="N39" s="69"/>
      <c r="O39" s="69"/>
      <c r="P39" s="69"/>
      <c r="Q39" s="69"/>
      <c r="R39" s="69"/>
      <c r="U39" s="68"/>
      <c r="V39" s="69"/>
      <c r="W39" s="69"/>
      <c r="X39" s="69"/>
      <c r="Y39" s="69"/>
    </row>
    <row r="40" spans="3:25" ht="13.2" customHeight="1">
      <c r="C40" s="67"/>
      <c r="D40" s="68"/>
      <c r="E40" s="68"/>
      <c r="F40" s="67"/>
      <c r="G40" s="67"/>
      <c r="H40" s="69"/>
      <c r="I40" s="69"/>
      <c r="J40" s="69"/>
      <c r="K40" s="69"/>
      <c r="L40" s="69"/>
      <c r="M40" s="69"/>
      <c r="N40" s="69"/>
      <c r="O40" s="69"/>
      <c r="P40" s="69"/>
      <c r="Q40" s="69"/>
      <c r="R40" s="69"/>
      <c r="U40" s="68"/>
      <c r="V40" s="69"/>
      <c r="W40" s="69"/>
      <c r="X40" s="69"/>
      <c r="Y40" s="69"/>
    </row>
    <row r="41" spans="3:25" ht="13.2" customHeight="1">
      <c r="C41" s="67"/>
      <c r="D41" s="68"/>
      <c r="E41" s="68"/>
      <c r="F41" s="67"/>
      <c r="G41" s="67"/>
      <c r="H41" s="69"/>
      <c r="I41" s="69"/>
      <c r="J41" s="69"/>
      <c r="K41" s="69"/>
      <c r="L41" s="69"/>
      <c r="M41" s="69"/>
      <c r="N41" s="69"/>
      <c r="O41" s="69"/>
      <c r="P41" s="69"/>
      <c r="Q41" s="69"/>
      <c r="R41" s="69"/>
      <c r="U41" s="68"/>
      <c r="V41" s="69"/>
      <c r="W41" s="69"/>
      <c r="X41" s="69"/>
      <c r="Y41" s="69"/>
    </row>
    <row r="42" spans="3:25" ht="13.2" customHeight="1">
      <c r="C42" s="67"/>
      <c r="D42" s="68"/>
      <c r="E42" s="68"/>
      <c r="F42" s="67"/>
      <c r="G42" s="67"/>
      <c r="H42" s="69"/>
      <c r="I42" s="69"/>
      <c r="J42" s="69"/>
      <c r="K42" s="69"/>
      <c r="L42" s="69"/>
      <c r="M42" s="69"/>
      <c r="N42" s="69"/>
      <c r="O42" s="69"/>
      <c r="P42" s="69"/>
      <c r="Q42" s="69"/>
      <c r="R42" s="69"/>
      <c r="U42" s="68"/>
      <c r="V42" s="69"/>
      <c r="W42" s="69"/>
      <c r="X42" s="69"/>
      <c r="Y42" s="69"/>
    </row>
    <row r="43" spans="3:25" ht="13.2" customHeight="1">
      <c r="C43" s="67"/>
      <c r="D43" s="68"/>
      <c r="E43" s="68"/>
      <c r="F43" s="67"/>
      <c r="G43" s="67"/>
      <c r="H43" s="69"/>
      <c r="I43" s="69"/>
      <c r="J43" s="69"/>
      <c r="K43" s="69"/>
      <c r="L43" s="69"/>
      <c r="M43" s="69"/>
      <c r="N43" s="69"/>
      <c r="O43" s="69"/>
      <c r="P43" s="69"/>
      <c r="Q43" s="69"/>
      <c r="R43" s="69"/>
      <c r="U43" s="68"/>
      <c r="V43" s="69"/>
      <c r="W43" s="69"/>
      <c r="X43" s="69"/>
      <c r="Y43" s="69"/>
    </row>
    <row r="44" spans="3:25" ht="13.2" customHeight="1">
      <c r="C44" s="67"/>
      <c r="D44" s="68"/>
      <c r="E44" s="68"/>
      <c r="F44" s="67"/>
      <c r="G44" s="67"/>
      <c r="H44" s="69"/>
      <c r="I44" s="69"/>
      <c r="J44" s="69"/>
      <c r="K44" s="69"/>
      <c r="L44" s="69"/>
      <c r="M44" s="69"/>
      <c r="N44" s="69"/>
      <c r="O44" s="69"/>
      <c r="P44" s="69"/>
      <c r="Q44" s="69"/>
      <c r="R44" s="69"/>
      <c r="U44" s="68"/>
      <c r="V44" s="69"/>
      <c r="W44" s="69"/>
      <c r="X44" s="69"/>
      <c r="Y44" s="69"/>
    </row>
    <row r="45" spans="3:25" ht="13.2" customHeight="1">
      <c r="C45" s="67"/>
      <c r="D45" s="68"/>
      <c r="E45" s="68"/>
      <c r="F45" s="67"/>
      <c r="G45" s="67"/>
      <c r="H45" s="69"/>
      <c r="I45" s="69"/>
      <c r="J45" s="69"/>
      <c r="K45" s="69"/>
      <c r="L45" s="69"/>
      <c r="M45" s="69"/>
      <c r="N45" s="69"/>
      <c r="O45" s="69"/>
      <c r="P45" s="69"/>
      <c r="Q45" s="69"/>
      <c r="R45" s="69"/>
      <c r="U45" s="68"/>
      <c r="V45" s="69"/>
      <c r="W45" s="69"/>
      <c r="X45" s="69"/>
      <c r="Y45" s="69"/>
    </row>
    <row r="46" spans="3:25" ht="13.2" customHeight="1">
      <c r="C46" s="67"/>
      <c r="D46" s="68"/>
      <c r="E46" s="68"/>
      <c r="F46" s="67"/>
      <c r="G46" s="67"/>
      <c r="H46" s="69"/>
      <c r="I46" s="69"/>
      <c r="J46" s="69"/>
      <c r="K46" s="69"/>
      <c r="L46" s="69"/>
      <c r="M46" s="69"/>
      <c r="N46" s="69"/>
      <c r="O46" s="69"/>
      <c r="P46" s="69"/>
      <c r="Q46" s="69"/>
      <c r="R46" s="69"/>
      <c r="U46" s="68"/>
      <c r="V46" s="69"/>
      <c r="W46" s="69"/>
      <c r="X46" s="69"/>
      <c r="Y46" s="69"/>
    </row>
    <row r="47" spans="3:25" ht="13.2" customHeight="1">
      <c r="C47" s="67"/>
      <c r="D47" s="68"/>
      <c r="E47" s="68"/>
      <c r="F47" s="67"/>
      <c r="G47" s="67"/>
      <c r="H47" s="69"/>
      <c r="I47" s="69"/>
      <c r="J47" s="69"/>
      <c r="K47" s="69"/>
      <c r="L47" s="69"/>
      <c r="M47" s="69"/>
      <c r="N47" s="69"/>
      <c r="O47" s="69"/>
      <c r="P47" s="69"/>
      <c r="Q47" s="69"/>
      <c r="R47" s="69"/>
      <c r="U47" s="68"/>
      <c r="V47" s="69"/>
      <c r="W47" s="69"/>
      <c r="X47" s="69"/>
      <c r="Y47" s="69"/>
    </row>
    <row r="48" spans="3:25" ht="13.2" customHeight="1">
      <c r="C48" s="67"/>
      <c r="D48" s="68"/>
      <c r="E48" s="68"/>
      <c r="F48" s="67"/>
      <c r="G48" s="67"/>
      <c r="H48" s="69"/>
      <c r="I48" s="69"/>
      <c r="J48" s="69"/>
      <c r="K48" s="69"/>
      <c r="L48" s="69"/>
      <c r="M48" s="69"/>
      <c r="N48" s="69"/>
      <c r="O48" s="69"/>
      <c r="P48" s="69"/>
      <c r="Q48" s="69"/>
      <c r="R48" s="69"/>
      <c r="U48" s="68"/>
      <c r="V48" s="69"/>
      <c r="W48" s="69"/>
      <c r="X48" s="69"/>
      <c r="Y48" s="69"/>
    </row>
    <row r="49" spans="2:25" ht="13.2" customHeight="1">
      <c r="C49" s="22"/>
      <c r="D49" s="22"/>
      <c r="E49" s="22"/>
      <c r="F49" s="22"/>
      <c r="G49" s="22"/>
      <c r="H49" s="22"/>
      <c r="L49" s="22"/>
      <c r="M49" s="22"/>
      <c r="N49" s="22"/>
      <c r="O49" s="22"/>
      <c r="P49" s="22"/>
      <c r="Q49" s="22"/>
      <c r="R49" s="22"/>
      <c r="U49" s="22"/>
      <c r="V49" s="22"/>
      <c r="W49" s="22"/>
      <c r="X49" s="22"/>
      <c r="Y49" s="22"/>
    </row>
    <row r="50" spans="2:25" ht="13.2" customHeight="1">
      <c r="C50" s="22"/>
      <c r="D50" s="22"/>
      <c r="E50" s="22"/>
      <c r="F50" s="22"/>
      <c r="G50" s="22"/>
      <c r="H50" s="22"/>
      <c r="I50" s="22"/>
      <c r="J50" s="22"/>
      <c r="K50" s="22"/>
      <c r="L50" s="22"/>
      <c r="M50" s="22"/>
      <c r="N50" s="22"/>
      <c r="O50" s="22"/>
      <c r="P50" s="22"/>
      <c r="Q50" s="22"/>
      <c r="R50" s="22"/>
      <c r="U50" s="22"/>
      <c r="V50" s="22"/>
      <c r="W50" s="22"/>
      <c r="X50" s="22"/>
      <c r="Y50" s="22"/>
    </row>
    <row r="51" spans="2:25" ht="15" customHeight="1">
      <c r="B51" s="25" t="s">
        <v>215</v>
      </c>
      <c r="T51" s="25" t="s">
        <v>216</v>
      </c>
    </row>
    <row r="52" spans="2:25" ht="13.2" customHeight="1">
      <c r="B52" s="33" t="str">
        <f t="shared" ref="B52:L52" si="69">B8</f>
        <v>Vendor</v>
      </c>
      <c r="C52" s="24" t="str">
        <f t="shared" si="69"/>
        <v>1Q19</v>
      </c>
      <c r="D52" s="24" t="str">
        <f t="shared" si="69"/>
        <v>2Q19</v>
      </c>
      <c r="E52" s="24" t="str">
        <f t="shared" si="69"/>
        <v>3Q19</v>
      </c>
      <c r="F52" s="24" t="str">
        <f t="shared" si="69"/>
        <v>4Q19</v>
      </c>
      <c r="G52" s="24" t="str">
        <f t="shared" si="69"/>
        <v>1Q20</v>
      </c>
      <c r="H52" s="24" t="str">
        <f t="shared" si="69"/>
        <v>2Q20</v>
      </c>
      <c r="I52" s="24" t="str">
        <f t="shared" si="69"/>
        <v>3Q20</v>
      </c>
      <c r="J52" s="24" t="str">
        <f t="shared" si="69"/>
        <v>4Q20</v>
      </c>
      <c r="K52" s="24" t="str">
        <f t="shared" si="69"/>
        <v>1Q21</v>
      </c>
      <c r="L52" s="24" t="str">
        <f t="shared" si="69"/>
        <v>2Q21</v>
      </c>
      <c r="M52" s="24" t="str">
        <f t="shared" ref="M52:N52" si="70">M8</f>
        <v>3Q21</v>
      </c>
      <c r="N52" s="24" t="str">
        <f t="shared" si="70"/>
        <v>4Q21</v>
      </c>
      <c r="O52" s="24" t="str">
        <f t="shared" ref="O52:P52" si="71">O8</f>
        <v>1Q22</v>
      </c>
      <c r="P52" s="24" t="str">
        <f t="shared" si="71"/>
        <v>2Q22</v>
      </c>
      <c r="Q52" s="24" t="str">
        <f t="shared" ref="Q52:R52" si="72">Q8</f>
        <v>3Q22</v>
      </c>
      <c r="R52" s="24" t="str">
        <f t="shared" si="72"/>
        <v>4Q22</v>
      </c>
      <c r="T52" s="33" t="str">
        <f>T8</f>
        <v>Vendor</v>
      </c>
      <c r="U52" s="24">
        <f>U8</f>
        <v>2019</v>
      </c>
      <c r="V52" s="24">
        <v>2020</v>
      </c>
      <c r="W52" s="24">
        <v>2021</v>
      </c>
      <c r="X52" s="24">
        <f>X8</f>
        <v>2022</v>
      </c>
    </row>
    <row r="53" spans="2:25" ht="13.2" customHeight="1">
      <c r="B53" s="5" t="str">
        <f>B9</f>
        <v>Ericsson</v>
      </c>
      <c r="C53" s="128"/>
      <c r="D53" s="128"/>
      <c r="E53" s="128"/>
      <c r="F53" s="128"/>
      <c r="G53" s="128"/>
      <c r="H53" s="128"/>
      <c r="I53" s="128"/>
      <c r="J53" s="128"/>
      <c r="K53" s="128"/>
      <c r="L53" s="128"/>
      <c r="M53" s="128"/>
      <c r="N53" s="128"/>
      <c r="O53" s="128"/>
      <c r="P53" s="128"/>
      <c r="Q53" s="128"/>
      <c r="R53" s="128"/>
      <c r="T53" s="5" t="str">
        <f>T9</f>
        <v>Ericsson</v>
      </c>
      <c r="U53" s="124">
        <f t="shared" ref="U53:U61" si="73">SUM(C53:F53)</f>
        <v>0</v>
      </c>
      <c r="V53" s="124">
        <f t="shared" ref="V53:V61" si="74">SUM(G53:J53)</f>
        <v>0</v>
      </c>
      <c r="W53" s="124">
        <f t="shared" ref="W53:W61" si="75">SUM(K53:N53)</f>
        <v>0</v>
      </c>
      <c r="X53" s="124">
        <f>SUM(O53:R53)</f>
        <v>0</v>
      </c>
    </row>
    <row r="54" spans="2:25" ht="13.2" customHeight="1">
      <c r="B54" s="5" t="str">
        <f>B10</f>
        <v>Fujitsu</v>
      </c>
      <c r="C54" s="128"/>
      <c r="D54" s="128"/>
      <c r="E54" s="128"/>
      <c r="F54" s="128"/>
      <c r="G54" s="128"/>
      <c r="H54" s="128"/>
      <c r="I54" s="128"/>
      <c r="J54" s="128"/>
      <c r="K54" s="128"/>
      <c r="L54" s="128"/>
      <c r="M54" s="128"/>
      <c r="N54" s="128"/>
      <c r="O54" s="128"/>
      <c r="P54" s="128"/>
      <c r="Q54" s="128"/>
      <c r="R54" s="128"/>
      <c r="T54" s="5" t="str">
        <f>T10</f>
        <v>Fujitsu</v>
      </c>
      <c r="U54" s="124">
        <f t="shared" si="73"/>
        <v>0</v>
      </c>
      <c r="V54" s="124">
        <f t="shared" si="74"/>
        <v>0</v>
      </c>
      <c r="W54" s="124">
        <f t="shared" si="75"/>
        <v>0</v>
      </c>
      <c r="X54" s="124">
        <f t="shared" ref="X54:X61" si="76">SUM(O54:R54)</f>
        <v>0</v>
      </c>
    </row>
    <row r="55" spans="2:25" ht="13.2" customHeight="1">
      <c r="B55" s="5" t="str">
        <f>B11</f>
        <v>Huawei</v>
      </c>
      <c r="C55" s="128"/>
      <c r="D55" s="128"/>
      <c r="E55" s="128"/>
      <c r="F55" s="128"/>
      <c r="G55" s="128"/>
      <c r="H55" s="128"/>
      <c r="I55" s="128"/>
      <c r="J55" s="128"/>
      <c r="K55" s="128"/>
      <c r="L55" s="128"/>
      <c r="M55" s="128"/>
      <c r="N55" s="128"/>
      <c r="O55" s="128"/>
      <c r="P55" s="128"/>
      <c r="Q55" s="128"/>
      <c r="R55" s="128"/>
      <c r="T55" s="5" t="str">
        <f>T11</f>
        <v>Huawei</v>
      </c>
      <c r="U55" s="124">
        <f t="shared" si="73"/>
        <v>0</v>
      </c>
      <c r="V55" s="124">
        <f t="shared" si="74"/>
        <v>0</v>
      </c>
      <c r="W55" s="124">
        <f t="shared" si="75"/>
        <v>0</v>
      </c>
      <c r="X55" s="124">
        <f t="shared" si="76"/>
        <v>0</v>
      </c>
    </row>
    <row r="56" spans="2:25" ht="13.2" customHeight="1">
      <c r="B56" s="5" t="s">
        <v>20</v>
      </c>
      <c r="C56" s="128"/>
      <c r="D56" s="128"/>
      <c r="E56" s="128"/>
      <c r="F56" s="128"/>
      <c r="G56" s="128"/>
      <c r="H56" s="128"/>
      <c r="I56" s="128"/>
      <c r="J56" s="128"/>
      <c r="K56" s="128"/>
      <c r="L56" s="128"/>
      <c r="M56" s="128"/>
      <c r="N56" s="128"/>
      <c r="O56" s="128"/>
      <c r="P56" s="128"/>
      <c r="Q56" s="128"/>
      <c r="R56" s="128"/>
      <c r="T56" s="5" t="s">
        <v>20</v>
      </c>
      <c r="U56" s="124">
        <f t="shared" si="73"/>
        <v>0</v>
      </c>
      <c r="V56" s="124">
        <f t="shared" si="74"/>
        <v>0</v>
      </c>
      <c r="W56" s="124">
        <f t="shared" si="75"/>
        <v>0</v>
      </c>
      <c r="X56" s="124">
        <f t="shared" si="76"/>
        <v>0</v>
      </c>
    </row>
    <row r="57" spans="2:25" ht="13.2" customHeight="1">
      <c r="B57" s="5" t="str">
        <f>B12</f>
        <v>NEC</v>
      </c>
      <c r="C57" s="128"/>
      <c r="D57" s="128"/>
      <c r="E57" s="128"/>
      <c r="F57" s="128"/>
      <c r="G57" s="128"/>
      <c r="H57" s="128"/>
      <c r="I57" s="128"/>
      <c r="J57" s="128"/>
      <c r="K57" s="128"/>
      <c r="L57" s="128"/>
      <c r="M57" s="128"/>
      <c r="N57" s="128"/>
      <c r="O57" s="128"/>
      <c r="P57" s="128"/>
      <c r="Q57" s="128"/>
      <c r="R57" s="128"/>
      <c r="T57" s="5" t="str">
        <f>T12</f>
        <v>NEC</v>
      </c>
      <c r="U57" s="124">
        <f t="shared" si="73"/>
        <v>0</v>
      </c>
      <c r="V57" s="124">
        <f t="shared" si="74"/>
        <v>0</v>
      </c>
      <c r="W57" s="124">
        <f t="shared" si="75"/>
        <v>0</v>
      </c>
      <c r="X57" s="124">
        <f t="shared" si="76"/>
        <v>0</v>
      </c>
    </row>
    <row r="58" spans="2:25" ht="13.2" customHeight="1">
      <c r="B58" s="5" t="str">
        <f>B13</f>
        <v>Nokia</v>
      </c>
      <c r="C58" s="128"/>
      <c r="D58" s="128"/>
      <c r="E58" s="128"/>
      <c r="F58" s="128"/>
      <c r="G58" s="128"/>
      <c r="H58" s="128"/>
      <c r="I58" s="128"/>
      <c r="J58" s="128"/>
      <c r="K58" s="128"/>
      <c r="L58" s="128"/>
      <c r="M58" s="128"/>
      <c r="N58" s="128"/>
      <c r="O58" s="128"/>
      <c r="P58" s="128"/>
      <c r="Q58" s="128"/>
      <c r="R58" s="128"/>
      <c r="T58" s="5" t="str">
        <f>T13</f>
        <v>Nokia</v>
      </c>
      <c r="U58" s="124">
        <f t="shared" si="73"/>
        <v>0</v>
      </c>
      <c r="V58" s="124">
        <f t="shared" si="74"/>
        <v>0</v>
      </c>
      <c r="W58" s="124">
        <f t="shared" si="75"/>
        <v>0</v>
      </c>
      <c r="X58" s="124">
        <f t="shared" si="76"/>
        <v>0</v>
      </c>
    </row>
    <row r="59" spans="2:25" ht="13.2" customHeight="1">
      <c r="B59" s="5" t="str">
        <f>B14</f>
        <v>Samsung</v>
      </c>
      <c r="C59" s="128"/>
      <c r="D59" s="128"/>
      <c r="E59" s="128"/>
      <c r="F59" s="128"/>
      <c r="G59" s="128"/>
      <c r="H59" s="128"/>
      <c r="I59" s="128"/>
      <c r="J59" s="128"/>
      <c r="K59" s="128"/>
      <c r="L59" s="128"/>
      <c r="M59" s="128"/>
      <c r="N59" s="128"/>
      <c r="O59" s="128"/>
      <c r="P59" s="128"/>
      <c r="Q59" s="128"/>
      <c r="R59" s="128"/>
      <c r="T59" s="5" t="str">
        <f>T14</f>
        <v>Samsung</v>
      </c>
      <c r="U59" s="124">
        <f t="shared" si="73"/>
        <v>0</v>
      </c>
      <c r="V59" s="124">
        <f t="shared" si="74"/>
        <v>0</v>
      </c>
      <c r="W59" s="124">
        <f t="shared" si="75"/>
        <v>0</v>
      </c>
      <c r="X59" s="124">
        <f t="shared" si="76"/>
        <v>0</v>
      </c>
    </row>
    <row r="60" spans="2:25" ht="13.2" customHeight="1">
      <c r="B60" s="5" t="str">
        <f>B15</f>
        <v>ZTE</v>
      </c>
      <c r="C60" s="128"/>
      <c r="D60" s="128"/>
      <c r="E60" s="128"/>
      <c r="F60" s="128"/>
      <c r="G60" s="128"/>
      <c r="H60" s="128"/>
      <c r="I60" s="128"/>
      <c r="J60" s="128"/>
      <c r="K60" s="128"/>
      <c r="L60" s="128"/>
      <c r="M60" s="128"/>
      <c r="N60" s="128"/>
      <c r="O60" s="128"/>
      <c r="P60" s="128"/>
      <c r="Q60" s="197"/>
      <c r="R60" s="197"/>
      <c r="S60" s="56"/>
      <c r="T60" s="5" t="str">
        <f>T15</f>
        <v>ZTE</v>
      </c>
      <c r="U60" s="124">
        <f t="shared" si="73"/>
        <v>0</v>
      </c>
      <c r="V60" s="124">
        <f t="shared" si="74"/>
        <v>0</v>
      </c>
      <c r="W60" s="124">
        <f t="shared" si="75"/>
        <v>0</v>
      </c>
      <c r="X60" s="124">
        <f t="shared" si="76"/>
        <v>0</v>
      </c>
    </row>
    <row r="61" spans="2:25" ht="13.2" customHeight="1">
      <c r="B61" s="5" t="str">
        <f>B16</f>
        <v>Other</v>
      </c>
      <c r="C61" s="128"/>
      <c r="D61" s="128"/>
      <c r="E61" s="128"/>
      <c r="F61" s="128"/>
      <c r="G61" s="128"/>
      <c r="H61" s="128"/>
      <c r="I61" s="128"/>
      <c r="J61" s="128"/>
      <c r="K61" s="128"/>
      <c r="L61" s="128"/>
      <c r="M61" s="128"/>
      <c r="N61" s="128"/>
      <c r="O61" s="128"/>
      <c r="P61" s="128"/>
      <c r="Q61" s="128"/>
      <c r="R61" s="128"/>
      <c r="S61" s="56"/>
      <c r="T61" s="5" t="str">
        <f>T16</f>
        <v>Other</v>
      </c>
      <c r="U61" s="124">
        <f t="shared" si="73"/>
        <v>0</v>
      </c>
      <c r="V61" s="124">
        <f t="shared" si="74"/>
        <v>0</v>
      </c>
      <c r="W61" s="124">
        <f t="shared" si="75"/>
        <v>0</v>
      </c>
      <c r="X61" s="124">
        <f t="shared" si="76"/>
        <v>0</v>
      </c>
    </row>
    <row r="62" spans="2:25" ht="13.2" customHeight="1">
      <c r="B62" s="5" t="s">
        <v>69</v>
      </c>
      <c r="C62" s="123">
        <f t="shared" ref="C62:L62" si="77">SUM(C53:C61)</f>
        <v>0</v>
      </c>
      <c r="D62" s="123">
        <f t="shared" si="77"/>
        <v>0</v>
      </c>
      <c r="E62" s="123">
        <f t="shared" si="77"/>
        <v>0</v>
      </c>
      <c r="F62" s="123">
        <f t="shared" si="77"/>
        <v>0</v>
      </c>
      <c r="G62" s="123">
        <f t="shared" si="77"/>
        <v>0</v>
      </c>
      <c r="H62" s="123">
        <f t="shared" si="77"/>
        <v>0</v>
      </c>
      <c r="I62" s="123">
        <f t="shared" si="77"/>
        <v>0</v>
      </c>
      <c r="J62" s="123">
        <f t="shared" si="77"/>
        <v>0</v>
      </c>
      <c r="K62" s="123">
        <f t="shared" si="77"/>
        <v>0</v>
      </c>
      <c r="L62" s="123">
        <f t="shared" si="77"/>
        <v>0</v>
      </c>
      <c r="M62" s="123">
        <f t="shared" ref="M62:N62" si="78">SUM(M53:M61)</f>
        <v>0</v>
      </c>
      <c r="N62" s="123">
        <f t="shared" si="78"/>
        <v>0</v>
      </c>
      <c r="O62" s="123">
        <f t="shared" ref="O62:P62" si="79">SUM(O53:O61)</f>
        <v>0</v>
      </c>
      <c r="P62" s="123">
        <f t="shared" si="79"/>
        <v>0</v>
      </c>
      <c r="Q62" s="123">
        <f t="shared" ref="Q62:R62" si="80">SUM(Q53:Q61)</f>
        <v>0</v>
      </c>
      <c r="R62" s="123">
        <f t="shared" si="80"/>
        <v>0</v>
      </c>
      <c r="S62" s="151"/>
      <c r="T62" s="5" t="s">
        <v>69</v>
      </c>
      <c r="U62" s="125">
        <f>SUM(U53:U61)</f>
        <v>0</v>
      </c>
      <c r="V62" s="125">
        <f>SUM(V53:V61)</f>
        <v>0</v>
      </c>
      <c r="W62" s="125">
        <f>SUM(W53:W61)</f>
        <v>0</v>
      </c>
      <c r="X62" s="125">
        <f>SUM(X53:X61)</f>
        <v>0</v>
      </c>
    </row>
    <row r="63" spans="2:25" ht="13.2" customHeight="1">
      <c r="B63" s="1" t="s">
        <v>153</v>
      </c>
    </row>
    <row r="64" spans="2:25" ht="13.2" customHeight="1">
      <c r="J64" s="151"/>
      <c r="K64" s="155"/>
      <c r="L64" s="155"/>
      <c r="M64" s="155"/>
      <c r="N64" s="155"/>
      <c r="O64" s="155"/>
      <c r="P64" s="155"/>
      <c r="Q64" s="155"/>
      <c r="R64" s="155"/>
    </row>
    <row r="65" spans="2:25" ht="15" customHeight="1">
      <c r="B65" s="25" t="s">
        <v>124</v>
      </c>
      <c r="F65" s="26"/>
      <c r="J65" s="142"/>
      <c r="N65" s="56"/>
      <c r="T65" s="25" t="s">
        <v>125</v>
      </c>
    </row>
    <row r="66" spans="2:25" ht="13.2" customHeight="1">
      <c r="B66" s="15"/>
      <c r="C66" s="24" t="s">
        <v>72</v>
      </c>
      <c r="D66" s="24" t="s">
        <v>73</v>
      </c>
      <c r="E66" s="24" t="s">
        <v>74</v>
      </c>
      <c r="F66" s="24" t="s">
        <v>75</v>
      </c>
      <c r="G66" s="24" t="s">
        <v>76</v>
      </c>
      <c r="H66" s="24" t="s">
        <v>77</v>
      </c>
      <c r="I66" s="24" t="s">
        <v>78</v>
      </c>
      <c r="J66" s="24" t="s">
        <v>79</v>
      </c>
      <c r="K66" s="24" t="s">
        <v>80</v>
      </c>
      <c r="L66" s="24" t="s">
        <v>81</v>
      </c>
      <c r="M66" s="24" t="s">
        <v>230</v>
      </c>
      <c r="N66" s="24" t="s">
        <v>231</v>
      </c>
      <c r="O66" s="24" t="s">
        <v>241</v>
      </c>
      <c r="P66" s="24" t="s">
        <v>252</v>
      </c>
      <c r="Q66" s="24" t="s">
        <v>254</v>
      </c>
      <c r="R66" s="24" t="s">
        <v>255</v>
      </c>
      <c r="T66" s="15"/>
      <c r="U66" s="24">
        <v>2019</v>
      </c>
      <c r="V66" s="24">
        <v>2020</v>
      </c>
      <c r="W66" s="24">
        <v>2021</v>
      </c>
      <c r="X66" s="24">
        <v>2022</v>
      </c>
    </row>
    <row r="67" spans="2:25" ht="13.2" customHeight="1">
      <c r="B67" s="5" t="s">
        <v>11</v>
      </c>
      <c r="C67" s="31" t="e">
        <f t="shared" ref="C67:G75" si="81">C53/C$62</f>
        <v>#DIV/0!</v>
      </c>
      <c r="D67" s="31" t="e">
        <f t="shared" si="81"/>
        <v>#DIV/0!</v>
      </c>
      <c r="E67" s="31" t="e">
        <f t="shared" si="81"/>
        <v>#DIV/0!</v>
      </c>
      <c r="F67" s="31" t="e">
        <f t="shared" si="81"/>
        <v>#DIV/0!</v>
      </c>
      <c r="G67" s="31" t="e">
        <f t="shared" si="81"/>
        <v>#DIV/0!</v>
      </c>
      <c r="H67" s="31" t="e">
        <f t="shared" ref="H67:I67" si="82">H53/H$62</f>
        <v>#DIV/0!</v>
      </c>
      <c r="I67" s="31" t="e">
        <f t="shared" si="82"/>
        <v>#DIV/0!</v>
      </c>
      <c r="J67" s="31" t="e">
        <f t="shared" ref="J67:K67" si="83">J53/J$62</f>
        <v>#DIV/0!</v>
      </c>
      <c r="K67" s="31" t="e">
        <f t="shared" si="83"/>
        <v>#DIV/0!</v>
      </c>
      <c r="L67" s="31" t="e">
        <f t="shared" ref="L67:M67" si="84">L53/L$62</f>
        <v>#DIV/0!</v>
      </c>
      <c r="M67" s="31" t="e">
        <f t="shared" si="84"/>
        <v>#DIV/0!</v>
      </c>
      <c r="N67" s="31" t="e">
        <f t="shared" ref="N67:O67" si="85">N53/N$62</f>
        <v>#DIV/0!</v>
      </c>
      <c r="O67" s="31" t="e">
        <f t="shared" si="85"/>
        <v>#DIV/0!</v>
      </c>
      <c r="P67" s="31" t="e">
        <f t="shared" ref="P67:Q67" si="86">P53/P$62</f>
        <v>#DIV/0!</v>
      </c>
      <c r="Q67" s="31" t="e">
        <f t="shared" si="86"/>
        <v>#DIV/0!</v>
      </c>
      <c r="R67" s="31" t="e">
        <f t="shared" ref="R67" si="87">R53/R$62</f>
        <v>#DIV/0!</v>
      </c>
      <c r="T67" s="5" t="s">
        <v>11</v>
      </c>
      <c r="U67" s="31" t="e">
        <f t="shared" ref="U67:V75" si="88">U53/U$62</f>
        <v>#DIV/0!</v>
      </c>
      <c r="V67" s="31" t="e">
        <f t="shared" si="88"/>
        <v>#DIV/0!</v>
      </c>
      <c r="W67" s="31" t="e">
        <f t="shared" ref="W67:X67" si="89">W53/W$62</f>
        <v>#DIV/0!</v>
      </c>
      <c r="X67" s="31" t="e">
        <f t="shared" si="89"/>
        <v>#DIV/0!</v>
      </c>
    </row>
    <row r="68" spans="2:25" ht="13.2" customHeight="1">
      <c r="B68" s="5" t="s">
        <v>3</v>
      </c>
      <c r="C68" s="31" t="e">
        <f t="shared" si="81"/>
        <v>#DIV/0!</v>
      </c>
      <c r="D68" s="31" t="e">
        <f t="shared" si="81"/>
        <v>#DIV/0!</v>
      </c>
      <c r="E68" s="31" t="e">
        <f t="shared" si="81"/>
        <v>#DIV/0!</v>
      </c>
      <c r="F68" s="31" t="e">
        <f t="shared" si="81"/>
        <v>#DIV/0!</v>
      </c>
      <c r="G68" s="31" t="e">
        <f t="shared" si="81"/>
        <v>#DIV/0!</v>
      </c>
      <c r="H68" s="31" t="e">
        <f t="shared" ref="H68:I68" si="90">H54/H$62</f>
        <v>#DIV/0!</v>
      </c>
      <c r="I68" s="31" t="e">
        <f t="shared" si="90"/>
        <v>#DIV/0!</v>
      </c>
      <c r="J68" s="31" t="e">
        <f t="shared" ref="J68:K68" si="91">J54/J$62</f>
        <v>#DIV/0!</v>
      </c>
      <c r="K68" s="31" t="e">
        <f t="shared" si="91"/>
        <v>#DIV/0!</v>
      </c>
      <c r="L68" s="31" t="e">
        <f t="shared" ref="L68:M68" si="92">L54/L$62</f>
        <v>#DIV/0!</v>
      </c>
      <c r="M68" s="31" t="e">
        <f t="shared" si="92"/>
        <v>#DIV/0!</v>
      </c>
      <c r="N68" s="31" t="e">
        <f t="shared" ref="N68:O68" si="93">N54/N$62</f>
        <v>#DIV/0!</v>
      </c>
      <c r="O68" s="31" t="e">
        <f t="shared" si="93"/>
        <v>#DIV/0!</v>
      </c>
      <c r="P68" s="31" t="e">
        <f t="shared" ref="P68:Q68" si="94">P54/P$62</f>
        <v>#DIV/0!</v>
      </c>
      <c r="Q68" s="31" t="e">
        <f t="shared" si="94"/>
        <v>#DIV/0!</v>
      </c>
      <c r="R68" s="31" t="e">
        <f t="shared" ref="R68" si="95">R54/R$62</f>
        <v>#DIV/0!</v>
      </c>
      <c r="T68" s="5" t="s">
        <v>3</v>
      </c>
      <c r="U68" s="31" t="e">
        <f t="shared" si="88"/>
        <v>#DIV/0!</v>
      </c>
      <c r="V68" s="31" t="e">
        <f t="shared" si="88"/>
        <v>#DIV/0!</v>
      </c>
      <c r="W68" s="31" t="e">
        <f t="shared" ref="W68:X68" si="96">W54/W$62</f>
        <v>#DIV/0!</v>
      </c>
      <c r="X68" s="31" t="e">
        <f t="shared" si="96"/>
        <v>#DIV/0!</v>
      </c>
    </row>
    <row r="69" spans="2:25" ht="13.2" customHeight="1">
      <c r="B69" s="5" t="s">
        <v>17</v>
      </c>
      <c r="C69" s="31" t="e">
        <f t="shared" si="81"/>
        <v>#DIV/0!</v>
      </c>
      <c r="D69" s="31" t="e">
        <f t="shared" si="81"/>
        <v>#DIV/0!</v>
      </c>
      <c r="E69" s="31" t="e">
        <f t="shared" si="81"/>
        <v>#DIV/0!</v>
      </c>
      <c r="F69" s="31" t="e">
        <f t="shared" si="81"/>
        <v>#DIV/0!</v>
      </c>
      <c r="G69" s="31" t="e">
        <f t="shared" si="81"/>
        <v>#DIV/0!</v>
      </c>
      <c r="H69" s="31" t="e">
        <f t="shared" ref="H69:I69" si="97">H55/H$62</f>
        <v>#DIV/0!</v>
      </c>
      <c r="I69" s="31" t="e">
        <f t="shared" si="97"/>
        <v>#DIV/0!</v>
      </c>
      <c r="J69" s="31" t="e">
        <f t="shared" ref="J69:K69" si="98">J55/J$62</f>
        <v>#DIV/0!</v>
      </c>
      <c r="K69" s="31" t="e">
        <f t="shared" si="98"/>
        <v>#DIV/0!</v>
      </c>
      <c r="L69" s="31" t="e">
        <f t="shared" ref="L69:M69" si="99">L55/L$62</f>
        <v>#DIV/0!</v>
      </c>
      <c r="M69" s="31" t="e">
        <f t="shared" si="99"/>
        <v>#DIV/0!</v>
      </c>
      <c r="N69" s="31" t="e">
        <f t="shared" ref="N69:O69" si="100">N55/N$62</f>
        <v>#DIV/0!</v>
      </c>
      <c r="O69" s="31" t="e">
        <f t="shared" si="100"/>
        <v>#DIV/0!</v>
      </c>
      <c r="P69" s="31" t="e">
        <f t="shared" ref="P69:Q69" si="101">P55/P$62</f>
        <v>#DIV/0!</v>
      </c>
      <c r="Q69" s="31" t="e">
        <f t="shared" si="101"/>
        <v>#DIV/0!</v>
      </c>
      <c r="R69" s="31" t="e">
        <f t="shared" ref="R69" si="102">R55/R$62</f>
        <v>#DIV/0!</v>
      </c>
      <c r="T69" s="5" t="s">
        <v>17</v>
      </c>
      <c r="U69" s="31" t="e">
        <f t="shared" si="88"/>
        <v>#DIV/0!</v>
      </c>
      <c r="V69" s="31" t="e">
        <f t="shared" si="88"/>
        <v>#DIV/0!</v>
      </c>
      <c r="W69" s="31" t="e">
        <f t="shared" ref="W69:X69" si="103">W55/W$62</f>
        <v>#DIV/0!</v>
      </c>
      <c r="X69" s="31" t="e">
        <f t="shared" si="103"/>
        <v>#DIV/0!</v>
      </c>
    </row>
    <row r="70" spans="2:25" ht="13.2" customHeight="1">
      <c r="B70" s="5" t="s">
        <v>20</v>
      </c>
      <c r="C70" s="31" t="e">
        <f t="shared" si="81"/>
        <v>#DIV/0!</v>
      </c>
      <c r="D70" s="31" t="e">
        <f t="shared" si="81"/>
        <v>#DIV/0!</v>
      </c>
      <c r="E70" s="31" t="e">
        <f t="shared" si="81"/>
        <v>#DIV/0!</v>
      </c>
      <c r="F70" s="31" t="e">
        <f t="shared" si="81"/>
        <v>#DIV/0!</v>
      </c>
      <c r="G70" s="138" t="e">
        <f t="shared" si="81"/>
        <v>#DIV/0!</v>
      </c>
      <c r="H70" s="138" t="e">
        <f t="shared" ref="H70:I70" si="104">H56/H$62</f>
        <v>#DIV/0!</v>
      </c>
      <c r="I70" s="138" t="e">
        <f t="shared" si="104"/>
        <v>#DIV/0!</v>
      </c>
      <c r="J70" s="138" t="e">
        <f t="shared" ref="J70:K70" si="105">J56/J$62</f>
        <v>#DIV/0!</v>
      </c>
      <c r="K70" s="138" t="e">
        <f t="shared" si="105"/>
        <v>#DIV/0!</v>
      </c>
      <c r="L70" s="138" t="e">
        <f t="shared" ref="L70:M70" si="106">L56/L$62</f>
        <v>#DIV/0!</v>
      </c>
      <c r="M70" s="138" t="e">
        <f t="shared" si="106"/>
        <v>#DIV/0!</v>
      </c>
      <c r="N70" s="138" t="e">
        <f t="shared" ref="N70:O70" si="107">N56/N$62</f>
        <v>#DIV/0!</v>
      </c>
      <c r="O70" s="138" t="e">
        <f t="shared" si="107"/>
        <v>#DIV/0!</v>
      </c>
      <c r="P70" s="138" t="e">
        <f t="shared" ref="P70:Q70" si="108">P56/P$62</f>
        <v>#DIV/0!</v>
      </c>
      <c r="Q70" s="138" t="e">
        <f t="shared" si="108"/>
        <v>#DIV/0!</v>
      </c>
      <c r="R70" s="138" t="e">
        <f t="shared" ref="R70" si="109">R56/R$62</f>
        <v>#DIV/0!</v>
      </c>
      <c r="T70" s="5" t="s">
        <v>20</v>
      </c>
      <c r="U70" s="31" t="e">
        <f t="shared" si="88"/>
        <v>#DIV/0!</v>
      </c>
      <c r="V70" s="138" t="e">
        <f t="shared" si="88"/>
        <v>#DIV/0!</v>
      </c>
      <c r="W70" s="138" t="e">
        <f t="shared" ref="W70:X70" si="110">W56/W$62</f>
        <v>#DIV/0!</v>
      </c>
      <c r="X70" s="138" t="e">
        <f t="shared" si="110"/>
        <v>#DIV/0!</v>
      </c>
    </row>
    <row r="71" spans="2:25" ht="13.2" customHeight="1">
      <c r="B71" s="5" t="s">
        <v>2</v>
      </c>
      <c r="C71" s="31" t="e">
        <f t="shared" si="81"/>
        <v>#DIV/0!</v>
      </c>
      <c r="D71" s="31" t="e">
        <f t="shared" si="81"/>
        <v>#DIV/0!</v>
      </c>
      <c r="E71" s="31" t="e">
        <f t="shared" si="81"/>
        <v>#DIV/0!</v>
      </c>
      <c r="F71" s="31" t="e">
        <f t="shared" si="81"/>
        <v>#DIV/0!</v>
      </c>
      <c r="G71" s="31" t="e">
        <f t="shared" si="81"/>
        <v>#DIV/0!</v>
      </c>
      <c r="H71" s="31" t="e">
        <f t="shared" ref="H71:I71" si="111">H57/H$62</f>
        <v>#DIV/0!</v>
      </c>
      <c r="I71" s="31" t="e">
        <f t="shared" si="111"/>
        <v>#DIV/0!</v>
      </c>
      <c r="J71" s="31" t="e">
        <f t="shared" ref="J71:K71" si="112">J57/J$62</f>
        <v>#DIV/0!</v>
      </c>
      <c r="K71" s="31" t="e">
        <f t="shared" si="112"/>
        <v>#DIV/0!</v>
      </c>
      <c r="L71" s="31" t="e">
        <f t="shared" ref="L71:M71" si="113">L57/L$62</f>
        <v>#DIV/0!</v>
      </c>
      <c r="M71" s="31" t="e">
        <f t="shared" si="113"/>
        <v>#DIV/0!</v>
      </c>
      <c r="N71" s="31" t="e">
        <f t="shared" ref="N71:O71" si="114">N57/N$62</f>
        <v>#DIV/0!</v>
      </c>
      <c r="O71" s="31" t="e">
        <f t="shared" si="114"/>
        <v>#DIV/0!</v>
      </c>
      <c r="P71" s="31" t="e">
        <f t="shared" ref="P71:Q71" si="115">P57/P$62</f>
        <v>#DIV/0!</v>
      </c>
      <c r="Q71" s="31" t="e">
        <f t="shared" si="115"/>
        <v>#DIV/0!</v>
      </c>
      <c r="R71" s="31" t="e">
        <f t="shared" ref="R71" si="116">R57/R$62</f>
        <v>#DIV/0!</v>
      </c>
      <c r="T71" s="5" t="s">
        <v>2</v>
      </c>
      <c r="U71" s="31" t="e">
        <f t="shared" si="88"/>
        <v>#DIV/0!</v>
      </c>
      <c r="V71" s="31" t="e">
        <f t="shared" si="88"/>
        <v>#DIV/0!</v>
      </c>
      <c r="W71" s="31" t="e">
        <f t="shared" ref="W71:X71" si="117">W57/W$62</f>
        <v>#DIV/0!</v>
      </c>
      <c r="X71" s="31" t="e">
        <f t="shared" si="117"/>
        <v>#DIV/0!</v>
      </c>
    </row>
    <row r="72" spans="2:25" ht="13.2" customHeight="1">
      <c r="B72" s="5" t="s">
        <v>18</v>
      </c>
      <c r="C72" s="31" t="e">
        <f t="shared" si="81"/>
        <v>#DIV/0!</v>
      </c>
      <c r="D72" s="31" t="e">
        <f t="shared" si="81"/>
        <v>#DIV/0!</v>
      </c>
      <c r="E72" s="31" t="e">
        <f t="shared" si="81"/>
        <v>#DIV/0!</v>
      </c>
      <c r="F72" s="31" t="e">
        <f t="shared" si="81"/>
        <v>#DIV/0!</v>
      </c>
      <c r="G72" s="31" t="e">
        <f t="shared" si="81"/>
        <v>#DIV/0!</v>
      </c>
      <c r="H72" s="31" t="e">
        <f t="shared" ref="H72:I72" si="118">H58/H$62</f>
        <v>#DIV/0!</v>
      </c>
      <c r="I72" s="31" t="e">
        <f t="shared" si="118"/>
        <v>#DIV/0!</v>
      </c>
      <c r="J72" s="31" t="e">
        <f t="shared" ref="J72:K72" si="119">J58/J$62</f>
        <v>#DIV/0!</v>
      </c>
      <c r="K72" s="31" t="e">
        <f t="shared" si="119"/>
        <v>#DIV/0!</v>
      </c>
      <c r="L72" s="31" t="e">
        <f t="shared" ref="L72:M72" si="120">L58/L$62</f>
        <v>#DIV/0!</v>
      </c>
      <c r="M72" s="31" t="e">
        <f t="shared" si="120"/>
        <v>#DIV/0!</v>
      </c>
      <c r="N72" s="31" t="e">
        <f t="shared" ref="N72:O72" si="121">N58/N$62</f>
        <v>#DIV/0!</v>
      </c>
      <c r="O72" s="31" t="e">
        <f t="shared" si="121"/>
        <v>#DIV/0!</v>
      </c>
      <c r="P72" s="31" t="e">
        <f t="shared" ref="P72:Q72" si="122">P58/P$62</f>
        <v>#DIV/0!</v>
      </c>
      <c r="Q72" s="31" t="e">
        <f t="shared" si="122"/>
        <v>#DIV/0!</v>
      </c>
      <c r="R72" s="31" t="e">
        <f t="shared" ref="R72" si="123">R58/R$62</f>
        <v>#DIV/0!</v>
      </c>
      <c r="T72" s="5" t="s">
        <v>18</v>
      </c>
      <c r="U72" s="31" t="e">
        <f t="shared" si="88"/>
        <v>#DIV/0!</v>
      </c>
      <c r="V72" s="31" t="e">
        <f t="shared" si="88"/>
        <v>#DIV/0!</v>
      </c>
      <c r="W72" s="31" t="e">
        <f>W58/W$62</f>
        <v>#DIV/0!</v>
      </c>
      <c r="X72" s="31" t="e">
        <f>X58/X$62</f>
        <v>#DIV/0!</v>
      </c>
    </row>
    <row r="73" spans="2:25" ht="13.2" customHeight="1">
      <c r="B73" s="5" t="s">
        <v>22</v>
      </c>
      <c r="C73" s="31" t="e">
        <f t="shared" si="81"/>
        <v>#DIV/0!</v>
      </c>
      <c r="D73" s="31" t="e">
        <f t="shared" si="81"/>
        <v>#DIV/0!</v>
      </c>
      <c r="E73" s="31" t="e">
        <f t="shared" si="81"/>
        <v>#DIV/0!</v>
      </c>
      <c r="F73" s="31" t="e">
        <f t="shared" si="81"/>
        <v>#DIV/0!</v>
      </c>
      <c r="G73" s="31" t="e">
        <f t="shared" si="81"/>
        <v>#DIV/0!</v>
      </c>
      <c r="H73" s="31" t="e">
        <f t="shared" ref="H73:I73" si="124">H59/H$62</f>
        <v>#DIV/0!</v>
      </c>
      <c r="I73" s="31" t="e">
        <f t="shared" si="124"/>
        <v>#DIV/0!</v>
      </c>
      <c r="J73" s="31" t="e">
        <f t="shared" ref="J73:K73" si="125">J59/J$62</f>
        <v>#DIV/0!</v>
      </c>
      <c r="K73" s="31" t="e">
        <f t="shared" si="125"/>
        <v>#DIV/0!</v>
      </c>
      <c r="L73" s="31" t="e">
        <f t="shared" ref="L73:M73" si="126">L59/L$62</f>
        <v>#DIV/0!</v>
      </c>
      <c r="M73" s="31" t="e">
        <f t="shared" si="126"/>
        <v>#DIV/0!</v>
      </c>
      <c r="N73" s="31" t="e">
        <f t="shared" ref="N73:O73" si="127">N59/N$62</f>
        <v>#DIV/0!</v>
      </c>
      <c r="O73" s="31" t="e">
        <f t="shared" si="127"/>
        <v>#DIV/0!</v>
      </c>
      <c r="P73" s="31" t="e">
        <f t="shared" ref="P73:Q73" si="128">P59/P$62</f>
        <v>#DIV/0!</v>
      </c>
      <c r="Q73" s="31" t="e">
        <f t="shared" si="128"/>
        <v>#DIV/0!</v>
      </c>
      <c r="R73" s="31" t="e">
        <f t="shared" ref="R73" si="129">R59/R$62</f>
        <v>#DIV/0!</v>
      </c>
      <c r="T73" s="5" t="s">
        <v>22</v>
      </c>
      <c r="U73" s="31" t="e">
        <f t="shared" si="88"/>
        <v>#DIV/0!</v>
      </c>
      <c r="V73" s="31" t="e">
        <f t="shared" si="88"/>
        <v>#DIV/0!</v>
      </c>
      <c r="W73" s="31" t="e">
        <f t="shared" ref="W73:X73" si="130">W59/W$62</f>
        <v>#DIV/0!</v>
      </c>
      <c r="X73" s="31" t="e">
        <f t="shared" si="130"/>
        <v>#DIV/0!</v>
      </c>
    </row>
    <row r="74" spans="2:25" ht="13.2" customHeight="1">
      <c r="B74" s="5" t="s">
        <v>27</v>
      </c>
      <c r="C74" s="31" t="e">
        <f t="shared" si="81"/>
        <v>#DIV/0!</v>
      </c>
      <c r="D74" s="31" t="e">
        <f t="shared" si="81"/>
        <v>#DIV/0!</v>
      </c>
      <c r="E74" s="31" t="e">
        <f t="shared" si="81"/>
        <v>#DIV/0!</v>
      </c>
      <c r="F74" s="31" t="e">
        <f t="shared" si="81"/>
        <v>#DIV/0!</v>
      </c>
      <c r="G74" s="31" t="e">
        <f t="shared" si="81"/>
        <v>#DIV/0!</v>
      </c>
      <c r="H74" s="31" t="e">
        <f t="shared" ref="H74:I74" si="131">H60/H$62</f>
        <v>#DIV/0!</v>
      </c>
      <c r="I74" s="31" t="e">
        <f t="shared" si="131"/>
        <v>#DIV/0!</v>
      </c>
      <c r="J74" s="31" t="e">
        <f t="shared" ref="J74:K74" si="132">J60/J$62</f>
        <v>#DIV/0!</v>
      </c>
      <c r="K74" s="31" t="e">
        <f t="shared" si="132"/>
        <v>#DIV/0!</v>
      </c>
      <c r="L74" s="31" t="e">
        <f t="shared" ref="L74:M74" si="133">L60/L$62</f>
        <v>#DIV/0!</v>
      </c>
      <c r="M74" s="31" t="e">
        <f t="shared" si="133"/>
        <v>#DIV/0!</v>
      </c>
      <c r="N74" s="31" t="e">
        <f t="shared" ref="N74:O74" si="134">N60/N$62</f>
        <v>#DIV/0!</v>
      </c>
      <c r="O74" s="31" t="e">
        <f t="shared" si="134"/>
        <v>#DIV/0!</v>
      </c>
      <c r="P74" s="31" t="e">
        <f t="shared" ref="P74:Q74" si="135">P60/P$62</f>
        <v>#DIV/0!</v>
      </c>
      <c r="Q74" s="31" t="e">
        <f t="shared" si="135"/>
        <v>#DIV/0!</v>
      </c>
      <c r="R74" s="31" t="e">
        <f t="shared" ref="R74" si="136">R60/R$62</f>
        <v>#DIV/0!</v>
      </c>
      <c r="T74" s="5" t="s">
        <v>27</v>
      </c>
      <c r="U74" s="31" t="e">
        <f t="shared" si="88"/>
        <v>#DIV/0!</v>
      </c>
      <c r="V74" s="31" t="e">
        <f t="shared" si="88"/>
        <v>#DIV/0!</v>
      </c>
      <c r="W74" s="31" t="e">
        <f t="shared" ref="W74:X74" si="137">W60/W$62</f>
        <v>#DIV/0!</v>
      </c>
      <c r="X74" s="31" t="e">
        <f t="shared" si="137"/>
        <v>#DIV/0!</v>
      </c>
    </row>
    <row r="75" spans="2:25" ht="13.2" customHeight="1">
      <c r="B75" s="5" t="s">
        <v>82</v>
      </c>
      <c r="C75" s="138" t="e">
        <f t="shared" si="81"/>
        <v>#DIV/0!</v>
      </c>
      <c r="D75" s="138" t="e">
        <f t="shared" si="81"/>
        <v>#DIV/0!</v>
      </c>
      <c r="E75" s="138" t="e">
        <f t="shared" si="81"/>
        <v>#DIV/0!</v>
      </c>
      <c r="F75" s="138" t="e">
        <f t="shared" si="81"/>
        <v>#DIV/0!</v>
      </c>
      <c r="G75" s="138" t="e">
        <f t="shared" si="81"/>
        <v>#DIV/0!</v>
      </c>
      <c r="H75" s="138" t="e">
        <f t="shared" ref="H75:I75" si="138">H61/H$62</f>
        <v>#DIV/0!</v>
      </c>
      <c r="I75" s="138" t="e">
        <f t="shared" si="138"/>
        <v>#DIV/0!</v>
      </c>
      <c r="J75" s="138" t="e">
        <f t="shared" ref="J75:K75" si="139">J61/J$62</f>
        <v>#DIV/0!</v>
      </c>
      <c r="K75" s="138" t="e">
        <f t="shared" si="139"/>
        <v>#DIV/0!</v>
      </c>
      <c r="L75" s="138" t="e">
        <f t="shared" ref="L75:M75" si="140">L61/L$62</f>
        <v>#DIV/0!</v>
      </c>
      <c r="M75" s="138" t="e">
        <f t="shared" si="140"/>
        <v>#DIV/0!</v>
      </c>
      <c r="N75" s="138" t="e">
        <f t="shared" ref="N75:O75" si="141">N61/N$62</f>
        <v>#DIV/0!</v>
      </c>
      <c r="O75" s="138" t="e">
        <f t="shared" si="141"/>
        <v>#DIV/0!</v>
      </c>
      <c r="P75" s="138" t="e">
        <f t="shared" ref="P75:Q75" si="142">P61/P$62</f>
        <v>#DIV/0!</v>
      </c>
      <c r="Q75" s="138" t="e">
        <f t="shared" si="142"/>
        <v>#DIV/0!</v>
      </c>
      <c r="R75" s="138" t="e">
        <f t="shared" ref="R75" si="143">R61/R$62</f>
        <v>#DIV/0!</v>
      </c>
      <c r="T75" s="5" t="s">
        <v>82</v>
      </c>
      <c r="U75" s="138" t="e">
        <f t="shared" si="88"/>
        <v>#DIV/0!</v>
      </c>
      <c r="V75" s="138" t="e">
        <f t="shared" si="88"/>
        <v>#DIV/0!</v>
      </c>
      <c r="W75" s="138" t="e">
        <f t="shared" ref="W75:X75" si="144">W61/W$62</f>
        <v>#DIV/0!</v>
      </c>
      <c r="X75" s="138" t="e">
        <f t="shared" si="144"/>
        <v>#DIV/0!</v>
      </c>
    </row>
    <row r="76" spans="2:25" ht="13.2" customHeight="1">
      <c r="B76" s="5" t="s">
        <v>69</v>
      </c>
      <c r="C76" s="32" t="e">
        <f t="shared" ref="C76:H76" si="145">SUM(C67:C75)</f>
        <v>#DIV/0!</v>
      </c>
      <c r="D76" s="32" t="e">
        <f t="shared" si="145"/>
        <v>#DIV/0!</v>
      </c>
      <c r="E76" s="32" t="e">
        <f t="shared" si="145"/>
        <v>#DIV/0!</v>
      </c>
      <c r="F76" s="32" t="e">
        <f t="shared" si="145"/>
        <v>#DIV/0!</v>
      </c>
      <c r="G76" s="32" t="e">
        <f t="shared" si="145"/>
        <v>#DIV/0!</v>
      </c>
      <c r="H76" s="32" t="e">
        <f t="shared" si="145"/>
        <v>#DIV/0!</v>
      </c>
      <c r="I76" s="32" t="e">
        <f t="shared" ref="I76:L76" si="146">SUM(I67:I75)</f>
        <v>#DIV/0!</v>
      </c>
      <c r="J76" s="32" t="e">
        <f t="shared" si="146"/>
        <v>#DIV/0!</v>
      </c>
      <c r="K76" s="32" t="e">
        <f t="shared" si="146"/>
        <v>#DIV/0!</v>
      </c>
      <c r="L76" s="32" t="e">
        <f t="shared" si="146"/>
        <v>#DIV/0!</v>
      </c>
      <c r="M76" s="32" t="e">
        <f t="shared" ref="M76:N76" si="147">SUM(M67:M75)</f>
        <v>#DIV/0!</v>
      </c>
      <c r="N76" s="32" t="e">
        <f t="shared" si="147"/>
        <v>#DIV/0!</v>
      </c>
      <c r="O76" s="32" t="e">
        <f t="shared" ref="O76:P76" si="148">SUM(O67:O75)</f>
        <v>#DIV/0!</v>
      </c>
      <c r="P76" s="32" t="e">
        <f t="shared" si="148"/>
        <v>#DIV/0!</v>
      </c>
      <c r="Q76" s="32" t="e">
        <f t="shared" ref="Q76:R76" si="149">SUM(Q67:Q75)</f>
        <v>#DIV/0!</v>
      </c>
      <c r="R76" s="32" t="e">
        <f t="shared" si="149"/>
        <v>#DIV/0!</v>
      </c>
      <c r="T76" s="5" t="s">
        <v>69</v>
      </c>
      <c r="U76" s="32" t="e">
        <f>SUM(U67:U75)</f>
        <v>#DIV/0!</v>
      </c>
      <c r="V76" s="32" t="e">
        <f>SUM(V67:V75)</f>
        <v>#DIV/0!</v>
      </c>
      <c r="W76" s="32" t="e">
        <f t="shared" ref="W76:X76" si="150">SUM(W67:W75)</f>
        <v>#DIV/0!</v>
      </c>
      <c r="X76" s="32" t="e">
        <f t="shared" si="150"/>
        <v>#DIV/0!</v>
      </c>
    </row>
    <row r="77" spans="2:25" ht="13.2" customHeight="1">
      <c r="C77" s="22"/>
      <c r="D77" s="22"/>
      <c r="E77" s="22"/>
      <c r="F77" s="22"/>
      <c r="G77" s="22"/>
      <c r="H77" s="22"/>
      <c r="I77" s="22"/>
      <c r="J77" s="22"/>
      <c r="K77" s="22"/>
      <c r="L77" s="22"/>
      <c r="M77" s="22"/>
      <c r="N77" s="22"/>
      <c r="O77" s="22"/>
      <c r="P77" s="22"/>
      <c r="Q77" s="22"/>
      <c r="R77" s="22"/>
      <c r="U77" s="22"/>
      <c r="V77" s="22"/>
      <c r="W77" s="22"/>
      <c r="X77" s="22"/>
      <c r="Y77" s="22"/>
    </row>
    <row r="78" spans="2:25" ht="13.2" customHeight="1"/>
    <row r="79" spans="2:25" ht="13.2" customHeight="1"/>
    <row r="80" spans="2:25"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W38"/>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6" width="11.6640625" style="1" customWidth="1"/>
    <col min="17" max="18" width="8.6640625" style="1"/>
    <col min="19" max="19" width="13.33203125" style="1" bestFit="1" customWidth="1"/>
    <col min="20" max="16384" width="8.6640625" style="1"/>
  </cols>
  <sheetData>
    <row r="2" spans="2:23" ht="17.399999999999999">
      <c r="B2" s="30" t="str">
        <f>Introduction!B2</f>
        <v>LightCounting Wireless Infrastructure Shares, Size &amp; Forecast - 4Q22</v>
      </c>
      <c r="C2" s="30"/>
      <c r="D2" s="30"/>
      <c r="E2" s="30"/>
    </row>
    <row r="3" spans="2:23" ht="15">
      <c r="B3" s="221" t="str">
        <f>Introduction!B3</f>
        <v>February 2023 - Sample template for illustrative purposes only</v>
      </c>
      <c r="C3" s="29"/>
      <c r="D3" s="29"/>
      <c r="E3" s="29"/>
    </row>
    <row r="4" spans="2:23" ht="13.2" customHeight="1">
      <c r="B4" s="29"/>
      <c r="C4" s="29"/>
      <c r="D4" s="29"/>
      <c r="E4" s="29"/>
    </row>
    <row r="5" spans="2:23" ht="15.6">
      <c r="B5" s="83" t="s">
        <v>98</v>
      </c>
      <c r="C5" s="28"/>
      <c r="D5" s="28"/>
      <c r="E5" s="28"/>
      <c r="F5" s="27"/>
    </row>
    <row r="6" spans="2:23" ht="13.2" customHeight="1">
      <c r="D6" s="56"/>
    </row>
    <row r="7" spans="2:23" ht="13.2" customHeight="1">
      <c r="B7" s="25" t="s">
        <v>99</v>
      </c>
      <c r="C7" s="25"/>
      <c r="D7" s="25"/>
      <c r="E7" s="25"/>
      <c r="P7" s="38" t="s">
        <v>93</v>
      </c>
    </row>
    <row r="8" spans="2:23" ht="13.2" customHeight="1">
      <c r="B8" s="15" t="s">
        <v>88</v>
      </c>
      <c r="C8" s="24">
        <v>2016</v>
      </c>
      <c r="D8" s="24">
        <v>2017</v>
      </c>
      <c r="E8" s="24">
        <v>2018</v>
      </c>
      <c r="F8" s="24">
        <v>2019</v>
      </c>
      <c r="G8" s="24">
        <v>2020</v>
      </c>
      <c r="H8" s="24">
        <v>2021</v>
      </c>
      <c r="I8" s="24">
        <v>2022</v>
      </c>
      <c r="J8" s="24">
        <v>2023</v>
      </c>
      <c r="K8" s="24">
        <v>2024</v>
      </c>
      <c r="L8" s="24">
        <v>2025</v>
      </c>
      <c r="M8" s="24">
        <v>2026</v>
      </c>
      <c r="N8" s="24">
        <v>2027</v>
      </c>
      <c r="O8" s="24">
        <v>2028</v>
      </c>
      <c r="P8" s="117" t="s">
        <v>269</v>
      </c>
    </row>
    <row r="9" spans="2:23" ht="13.2" customHeight="1">
      <c r="B9" s="113" t="s">
        <v>89</v>
      </c>
      <c r="C9" s="119"/>
      <c r="D9" s="119"/>
      <c r="E9" s="119"/>
      <c r="F9" s="119"/>
      <c r="G9" s="119"/>
      <c r="H9" s="119"/>
      <c r="I9" s="119"/>
      <c r="J9" s="119"/>
      <c r="K9" s="120"/>
      <c r="L9" s="120"/>
      <c r="M9" s="120"/>
      <c r="N9" s="120"/>
      <c r="O9" s="120"/>
      <c r="P9" s="39" t="e">
        <f>(O9/I9)^(1/6)-1</f>
        <v>#DIV/0!</v>
      </c>
    </row>
    <row r="10" spans="2:23" ht="13.2" customHeight="1">
      <c r="B10" s="114" t="s">
        <v>90</v>
      </c>
      <c r="C10" s="131"/>
      <c r="D10" s="108"/>
      <c r="E10" s="108"/>
      <c r="F10" s="108"/>
      <c r="G10" s="108"/>
      <c r="H10" s="108"/>
      <c r="I10" s="108"/>
      <c r="J10" s="108"/>
      <c r="K10" s="111"/>
      <c r="L10" s="111"/>
      <c r="M10" s="111"/>
      <c r="N10" s="111"/>
      <c r="O10" s="111"/>
      <c r="P10" s="42"/>
    </row>
    <row r="11" spans="2:23" ht="13.2" customHeight="1">
      <c r="B11" s="113" t="s">
        <v>91</v>
      </c>
      <c r="C11" s="119"/>
      <c r="D11" s="119"/>
      <c r="E11" s="119"/>
      <c r="F11" s="119"/>
      <c r="G11" s="119"/>
      <c r="H11" s="119"/>
      <c r="I11" s="119"/>
      <c r="J11" s="119"/>
      <c r="K11" s="120"/>
      <c r="L11" s="120"/>
      <c r="M11" s="120"/>
      <c r="N11" s="120"/>
      <c r="O11" s="120"/>
      <c r="P11" s="43" t="e">
        <f>(O11/I11)^(1/6)-1</f>
        <v>#DIV/0!</v>
      </c>
    </row>
    <row r="12" spans="2:23" ht="13.2" customHeight="1">
      <c r="B12" s="114" t="s">
        <v>90</v>
      </c>
      <c r="C12" s="37"/>
      <c r="D12" s="108"/>
      <c r="E12" s="108"/>
      <c r="F12" s="108"/>
      <c r="G12" s="108"/>
      <c r="H12" s="108"/>
      <c r="I12" s="108"/>
      <c r="J12" s="108"/>
      <c r="K12" s="111"/>
      <c r="L12" s="111"/>
      <c r="M12" s="111"/>
      <c r="N12" s="111"/>
      <c r="O12" s="111"/>
      <c r="P12" s="43"/>
    </row>
    <row r="13" spans="2:23" ht="13.2" customHeight="1">
      <c r="B13" s="113" t="s">
        <v>92</v>
      </c>
      <c r="C13" s="119"/>
      <c r="D13" s="119"/>
      <c r="E13" s="119"/>
      <c r="F13" s="119"/>
      <c r="G13" s="119"/>
      <c r="H13" s="119"/>
      <c r="I13" s="119"/>
      <c r="J13" s="119"/>
      <c r="K13" s="120"/>
      <c r="L13" s="120"/>
      <c r="M13" s="120"/>
      <c r="N13" s="120"/>
      <c r="O13" s="120"/>
      <c r="P13" s="43" t="e">
        <f>(O13/I13)^(1/6)-1</f>
        <v>#DIV/0!</v>
      </c>
    </row>
    <row r="14" spans="2:23" ht="13.2" customHeight="1">
      <c r="B14" s="114" t="s">
        <v>90</v>
      </c>
      <c r="C14" s="37"/>
      <c r="D14" s="108"/>
      <c r="E14" s="108"/>
      <c r="F14" s="108"/>
      <c r="G14" s="108"/>
      <c r="H14" s="108"/>
      <c r="I14" s="108"/>
      <c r="J14" s="108"/>
      <c r="K14" s="111"/>
      <c r="L14" s="111"/>
      <c r="M14" s="111"/>
      <c r="N14" s="111"/>
      <c r="O14" s="111"/>
      <c r="P14" s="43"/>
    </row>
    <row r="15" spans="2:23" ht="13.2" customHeight="1">
      <c r="B15" s="113" t="s">
        <v>97</v>
      </c>
      <c r="C15" s="119"/>
      <c r="D15" s="119"/>
      <c r="E15" s="119"/>
      <c r="F15" s="119"/>
      <c r="G15" s="119"/>
      <c r="H15" s="119"/>
      <c r="I15" s="119"/>
      <c r="J15" s="119"/>
      <c r="K15" s="120"/>
      <c r="L15" s="120"/>
      <c r="M15" s="120"/>
      <c r="N15" s="120"/>
      <c r="O15" s="120"/>
      <c r="P15" s="43" t="e">
        <f>(O15/I15)^(1/6)-1</f>
        <v>#DIV/0!</v>
      </c>
      <c r="S15" s="58"/>
      <c r="T15" s="58"/>
      <c r="U15" s="58"/>
      <c r="W15" s="58"/>
    </row>
    <row r="16" spans="2:23" ht="13.2" customHeight="1">
      <c r="B16" s="114" t="s">
        <v>90</v>
      </c>
      <c r="C16" s="37"/>
      <c r="D16" s="108"/>
      <c r="E16" s="108"/>
      <c r="F16" s="108"/>
      <c r="G16" s="108"/>
      <c r="H16" s="108"/>
      <c r="I16" s="108"/>
      <c r="J16" s="108"/>
      <c r="K16" s="111"/>
      <c r="L16" s="111"/>
      <c r="M16" s="111"/>
      <c r="N16" s="111"/>
      <c r="O16" s="111"/>
      <c r="P16" s="43"/>
    </row>
    <row r="17" spans="2:19" ht="13.2" customHeight="1">
      <c r="B17" s="113" t="s">
        <v>69</v>
      </c>
      <c r="C17" s="119">
        <f>C9+C11+C13+C15</f>
        <v>0</v>
      </c>
      <c r="D17" s="119">
        <f>D9+D11+D13+D15</f>
        <v>0</v>
      </c>
      <c r="E17" s="119">
        <f>E9+E11+E13+E15</f>
        <v>0</v>
      </c>
      <c r="F17" s="119">
        <f t="shared" ref="F17:K17" si="0">F9+F11+F13+F15</f>
        <v>0</v>
      </c>
      <c r="G17" s="119">
        <f t="shared" si="0"/>
        <v>0</v>
      </c>
      <c r="H17" s="119">
        <f t="shared" si="0"/>
        <v>0</v>
      </c>
      <c r="I17" s="119">
        <f t="shared" si="0"/>
        <v>0</v>
      </c>
      <c r="J17" s="119">
        <f t="shared" si="0"/>
        <v>0</v>
      </c>
      <c r="K17" s="120">
        <f t="shared" si="0"/>
        <v>0</v>
      </c>
      <c r="L17" s="120">
        <f>L9+L11+L13+L15</f>
        <v>0</v>
      </c>
      <c r="M17" s="120">
        <f>M9+M11+M13+M15</f>
        <v>0</v>
      </c>
      <c r="N17" s="120">
        <f>N9+N11+N13+N15</f>
        <v>0</v>
      </c>
      <c r="O17" s="120">
        <f>O9+O11+O13+O15</f>
        <v>0</v>
      </c>
      <c r="P17" s="43" t="e">
        <f>(O17/I17)^(1/6)-1</f>
        <v>#DIV/0!</v>
      </c>
    </row>
    <row r="18" spans="2:19" ht="13.2" customHeight="1">
      <c r="B18" s="115" t="s">
        <v>90</v>
      </c>
      <c r="C18" s="37"/>
      <c r="D18" s="108" t="e">
        <f>(D17-C17)/C17</f>
        <v>#DIV/0!</v>
      </c>
      <c r="E18" s="108" t="e">
        <f>(E17-D17)/D17</f>
        <v>#DIV/0!</v>
      </c>
      <c r="F18" s="108" t="e">
        <f>(F17-E17)/E17</f>
        <v>#DIV/0!</v>
      </c>
      <c r="G18" s="108" t="e">
        <f t="shared" ref="G18:K18" si="1">(G17-F17)/F17</f>
        <v>#DIV/0!</v>
      </c>
      <c r="H18" s="108" t="e">
        <f t="shared" si="1"/>
        <v>#DIV/0!</v>
      </c>
      <c r="I18" s="108" t="e">
        <f t="shared" si="1"/>
        <v>#DIV/0!</v>
      </c>
      <c r="J18" s="108" t="e">
        <f t="shared" si="1"/>
        <v>#DIV/0!</v>
      </c>
      <c r="K18" s="111" t="e">
        <f t="shared" si="1"/>
        <v>#DIV/0!</v>
      </c>
      <c r="L18" s="111" t="e">
        <f>(L17-K17)/K17</f>
        <v>#DIV/0!</v>
      </c>
      <c r="M18" s="111" t="e">
        <f>(M17-L17)/L17</f>
        <v>#DIV/0!</v>
      </c>
      <c r="N18" s="111" t="e">
        <f>(N17-M17)/M17</f>
        <v>#DIV/0!</v>
      </c>
      <c r="O18" s="111" t="e">
        <f>(O17-N17)/N17</f>
        <v>#DIV/0!</v>
      </c>
      <c r="P18" s="44"/>
    </row>
    <row r="19" spans="2:19" ht="13.2" customHeight="1">
      <c r="B19" s="21"/>
      <c r="C19" s="21"/>
      <c r="D19" s="21"/>
      <c r="E19" s="21"/>
      <c r="F19" s="45"/>
    </row>
    <row r="20" spans="2:19" ht="13.2" customHeight="1">
      <c r="B20" s="25" t="s">
        <v>94</v>
      </c>
      <c r="C20" s="25"/>
      <c r="D20" s="25"/>
      <c r="E20" s="25"/>
      <c r="P20" s="38" t="s">
        <v>93</v>
      </c>
    </row>
    <row r="21" spans="2:19" ht="13.2" customHeight="1">
      <c r="B21" s="15" t="s">
        <v>88</v>
      </c>
      <c r="C21" s="24">
        <v>2016</v>
      </c>
      <c r="D21" s="24">
        <v>2017</v>
      </c>
      <c r="E21" s="24">
        <v>2018</v>
      </c>
      <c r="F21" s="24">
        <v>2019</v>
      </c>
      <c r="G21" s="24">
        <v>2020</v>
      </c>
      <c r="H21" s="24">
        <v>2021</v>
      </c>
      <c r="I21" s="24">
        <v>2022</v>
      </c>
      <c r="J21" s="24">
        <v>2023</v>
      </c>
      <c r="K21" s="24">
        <v>2024</v>
      </c>
      <c r="L21" s="24">
        <v>2025</v>
      </c>
      <c r="M21" s="24">
        <v>2026</v>
      </c>
      <c r="N21" s="24">
        <v>2027</v>
      </c>
      <c r="O21" s="24">
        <v>2028</v>
      </c>
      <c r="P21" s="117" t="s">
        <v>269</v>
      </c>
    </row>
    <row r="22" spans="2:19" ht="13.2" customHeight="1">
      <c r="B22" s="113" t="s">
        <v>89</v>
      </c>
      <c r="C22" s="105"/>
      <c r="D22" s="105"/>
      <c r="E22" s="105"/>
      <c r="F22" s="105"/>
      <c r="G22" s="105"/>
      <c r="H22" s="105"/>
      <c r="I22" s="105"/>
      <c r="J22" s="105"/>
      <c r="K22" s="110"/>
      <c r="L22" s="110"/>
      <c r="M22" s="110"/>
      <c r="N22" s="110"/>
      <c r="O22" s="110"/>
      <c r="P22" s="39" t="e">
        <f>(O22/I22)^(1/6)-1</f>
        <v>#DIV/0!</v>
      </c>
    </row>
    <row r="23" spans="2:19" ht="13.2" customHeight="1">
      <c r="B23" s="114" t="s">
        <v>90</v>
      </c>
      <c r="C23" s="131"/>
      <c r="D23" s="31"/>
      <c r="E23" s="31"/>
      <c r="F23" s="31"/>
      <c r="G23" s="31"/>
      <c r="H23" s="31"/>
      <c r="I23" s="31"/>
      <c r="J23" s="31"/>
      <c r="K23" s="41"/>
      <c r="L23" s="41"/>
      <c r="M23" s="41"/>
      <c r="N23" s="41"/>
      <c r="O23" s="41"/>
      <c r="P23" s="42"/>
    </row>
    <row r="24" spans="2:19" ht="13.2" customHeight="1">
      <c r="B24" s="113" t="s">
        <v>91</v>
      </c>
      <c r="C24" s="105"/>
      <c r="D24" s="105"/>
      <c r="E24" s="105"/>
      <c r="F24" s="105"/>
      <c r="G24" s="105"/>
      <c r="H24" s="105"/>
      <c r="I24" s="105"/>
      <c r="J24" s="105"/>
      <c r="K24" s="110"/>
      <c r="L24" s="110"/>
      <c r="M24" s="110"/>
      <c r="N24" s="110"/>
      <c r="O24" s="110"/>
      <c r="P24" s="43" t="e">
        <f>(O24/I24)^(1/6)-1</f>
        <v>#DIV/0!</v>
      </c>
    </row>
    <row r="25" spans="2:19" ht="13.2" customHeight="1">
      <c r="B25" s="114" t="s">
        <v>90</v>
      </c>
      <c r="C25" s="131"/>
      <c r="D25" s="31"/>
      <c r="E25" s="31"/>
      <c r="F25" s="31"/>
      <c r="G25" s="31"/>
      <c r="H25" s="31"/>
      <c r="I25" s="31"/>
      <c r="J25" s="31"/>
      <c r="K25" s="41"/>
      <c r="L25" s="41"/>
      <c r="M25" s="41"/>
      <c r="N25" s="41"/>
      <c r="O25" s="41"/>
      <c r="P25" s="43"/>
    </row>
    <row r="26" spans="2:19" ht="13.2" customHeight="1">
      <c r="B26" s="113" t="s">
        <v>92</v>
      </c>
      <c r="C26" s="105"/>
      <c r="D26" s="105"/>
      <c r="E26" s="105"/>
      <c r="F26" s="105"/>
      <c r="G26" s="105"/>
      <c r="H26" s="105"/>
      <c r="I26" s="105"/>
      <c r="J26" s="105"/>
      <c r="K26" s="110"/>
      <c r="L26" s="110"/>
      <c r="M26" s="110"/>
      <c r="N26" s="110"/>
      <c r="O26" s="110"/>
      <c r="P26" s="43" t="e">
        <f>(O26/I26)^(1/6)-1</f>
        <v>#DIV/0!</v>
      </c>
    </row>
    <row r="27" spans="2:19" ht="13.2" customHeight="1">
      <c r="B27" s="114" t="s">
        <v>90</v>
      </c>
      <c r="C27" s="131"/>
      <c r="D27" s="31"/>
      <c r="E27" s="31"/>
      <c r="F27" s="31"/>
      <c r="G27" s="31"/>
      <c r="H27" s="31"/>
      <c r="I27" s="31"/>
      <c r="J27" s="31"/>
      <c r="K27" s="41"/>
      <c r="L27" s="41"/>
      <c r="M27" s="41"/>
      <c r="N27" s="41"/>
      <c r="O27" s="41"/>
      <c r="P27" s="43"/>
    </row>
    <row r="28" spans="2:19" ht="13.2" customHeight="1">
      <c r="B28" s="113" t="s">
        <v>97</v>
      </c>
      <c r="C28" s="105"/>
      <c r="D28" s="105"/>
      <c r="E28" s="105"/>
      <c r="F28" s="105"/>
      <c r="G28" s="105"/>
      <c r="H28" s="105"/>
      <c r="I28" s="105"/>
      <c r="J28" s="105"/>
      <c r="K28" s="110"/>
      <c r="L28" s="110"/>
      <c r="M28" s="110"/>
      <c r="N28" s="110"/>
      <c r="O28" s="110"/>
      <c r="P28" s="43" t="e">
        <f>(O28/I28)^(1/6)-1</f>
        <v>#DIV/0!</v>
      </c>
    </row>
    <row r="29" spans="2:19" ht="13.2" customHeight="1">
      <c r="B29" s="114" t="s">
        <v>90</v>
      </c>
      <c r="C29" s="131"/>
      <c r="D29" s="31"/>
      <c r="E29" s="31"/>
      <c r="F29" s="31"/>
      <c r="G29" s="31"/>
      <c r="H29" s="31"/>
      <c r="I29" s="31"/>
      <c r="J29" s="31"/>
      <c r="K29" s="41"/>
      <c r="L29" s="41"/>
      <c r="M29" s="41"/>
      <c r="N29" s="41"/>
      <c r="O29" s="41"/>
      <c r="P29" s="43"/>
    </row>
    <row r="30" spans="2:19" ht="13.2" customHeight="1">
      <c r="B30" s="113" t="s">
        <v>69</v>
      </c>
      <c r="C30" s="105">
        <f>C22+C24+C26+C28</f>
        <v>0</v>
      </c>
      <c r="D30" s="105">
        <f>D22+D24+D26+D28</f>
        <v>0</v>
      </c>
      <c r="E30" s="105">
        <f>E22+E24+E26+E28</f>
        <v>0</v>
      </c>
      <c r="F30" s="105">
        <f t="shared" ref="F30:K30" si="2">F22+F24+F26+F28</f>
        <v>0</v>
      </c>
      <c r="G30" s="105">
        <f t="shared" si="2"/>
        <v>0</v>
      </c>
      <c r="H30" s="105">
        <f t="shared" si="2"/>
        <v>0</v>
      </c>
      <c r="I30" s="105">
        <f t="shared" si="2"/>
        <v>0</v>
      </c>
      <c r="J30" s="105">
        <f t="shared" si="2"/>
        <v>0</v>
      </c>
      <c r="K30" s="110">
        <f t="shared" si="2"/>
        <v>0</v>
      </c>
      <c r="L30" s="110">
        <f>L22+L24+L26+L28</f>
        <v>0</v>
      </c>
      <c r="M30" s="110">
        <f>M22+M24+M26+M28</f>
        <v>0</v>
      </c>
      <c r="N30" s="110">
        <f>N22+N24+N26+N28</f>
        <v>0</v>
      </c>
      <c r="O30" s="110">
        <f>O22+O24+O26+O28</f>
        <v>0</v>
      </c>
      <c r="P30" s="43" t="e">
        <f>(O30/I30)^(1/6)-1</f>
        <v>#DIV/0!</v>
      </c>
    </row>
    <row r="31" spans="2:19" ht="13.2" customHeight="1">
      <c r="B31" s="115" t="s">
        <v>90</v>
      </c>
      <c r="C31" s="131"/>
      <c r="D31" s="31" t="e">
        <f t="shared" ref="D31:K31" si="3">(D30-C30)/C30</f>
        <v>#DIV/0!</v>
      </c>
      <c r="E31" s="31" t="e">
        <f t="shared" si="3"/>
        <v>#DIV/0!</v>
      </c>
      <c r="F31" s="31" t="e">
        <f t="shared" si="3"/>
        <v>#DIV/0!</v>
      </c>
      <c r="G31" s="31" t="e">
        <f t="shared" si="3"/>
        <v>#DIV/0!</v>
      </c>
      <c r="H31" s="31" t="e">
        <f t="shared" si="3"/>
        <v>#DIV/0!</v>
      </c>
      <c r="I31" s="31" t="e">
        <f t="shared" si="3"/>
        <v>#DIV/0!</v>
      </c>
      <c r="J31" s="31" t="e">
        <f t="shared" si="3"/>
        <v>#DIV/0!</v>
      </c>
      <c r="K31" s="41" t="e">
        <f t="shared" si="3"/>
        <v>#DIV/0!</v>
      </c>
      <c r="L31" s="41" t="e">
        <f>(L30-K30)/K30</f>
        <v>#DIV/0!</v>
      </c>
      <c r="M31" s="41" t="e">
        <f>(M30-L30)/L30</f>
        <v>#DIV/0!</v>
      </c>
      <c r="N31" s="41" t="e">
        <f>(N30-M30)/M30</f>
        <v>#DIV/0!</v>
      </c>
      <c r="O31" s="41" t="e">
        <f>(O30-N30)/N30</f>
        <v>#DIV/0!</v>
      </c>
      <c r="P31" s="44"/>
    </row>
    <row r="32" spans="2:19" ht="13.2" customHeight="1">
      <c r="E32" s="153"/>
      <c r="F32" s="57"/>
      <c r="G32" s="57"/>
      <c r="H32" s="57"/>
      <c r="I32" s="57"/>
      <c r="S32" s="58"/>
    </row>
    <row r="33" spans="2:19" ht="13.2" customHeight="1">
      <c r="B33" s="25" t="s">
        <v>100</v>
      </c>
      <c r="C33" s="25"/>
      <c r="D33" s="25"/>
      <c r="E33" s="25"/>
      <c r="F33" s="152"/>
      <c r="G33" s="152"/>
      <c r="H33" s="152"/>
      <c r="I33" s="152"/>
      <c r="P33" s="38" t="s">
        <v>93</v>
      </c>
    </row>
    <row r="34" spans="2:19" ht="13.2" customHeight="1">
      <c r="B34" s="15" t="s">
        <v>88</v>
      </c>
      <c r="C34" s="24">
        <v>2016</v>
      </c>
      <c r="D34" s="24">
        <v>2017</v>
      </c>
      <c r="E34" s="24">
        <v>2018</v>
      </c>
      <c r="F34" s="24">
        <v>2019</v>
      </c>
      <c r="G34" s="24">
        <v>2020</v>
      </c>
      <c r="H34" s="24">
        <v>2021</v>
      </c>
      <c r="I34" s="24">
        <v>2022</v>
      </c>
      <c r="J34" s="24">
        <v>2023</v>
      </c>
      <c r="K34" s="24">
        <v>2024</v>
      </c>
      <c r="L34" s="24">
        <v>2025</v>
      </c>
      <c r="M34" s="24">
        <v>2026</v>
      </c>
      <c r="N34" s="24">
        <v>2027</v>
      </c>
      <c r="O34" s="24">
        <v>2028</v>
      </c>
      <c r="P34" s="117" t="s">
        <v>269</v>
      </c>
      <c r="S34" s="168"/>
    </row>
    <row r="35" spans="2:19" ht="13.2" customHeight="1">
      <c r="B35" s="5" t="s">
        <v>89</v>
      </c>
      <c r="C35" s="134" t="e">
        <f>C22*1000000/C9</f>
        <v>#DIV/0!</v>
      </c>
      <c r="D35" s="134" t="e">
        <f>D22*1000000/D9</f>
        <v>#DIV/0!</v>
      </c>
      <c r="E35" s="134" t="e">
        <f>E22*1000000/E9</f>
        <v>#DIV/0!</v>
      </c>
      <c r="F35" s="134" t="e">
        <f t="shared" ref="F35:K35" si="4">F22*1000000/F9</f>
        <v>#DIV/0!</v>
      </c>
      <c r="G35" s="134" t="e">
        <f t="shared" si="4"/>
        <v>#DIV/0!</v>
      </c>
      <c r="H35" s="134" t="e">
        <f t="shared" si="4"/>
        <v>#DIV/0!</v>
      </c>
      <c r="I35" s="134" t="e">
        <f t="shared" si="4"/>
        <v>#DIV/0!</v>
      </c>
      <c r="J35" s="134" t="e">
        <f t="shared" si="4"/>
        <v>#DIV/0!</v>
      </c>
      <c r="K35" s="134" t="e">
        <f t="shared" si="4"/>
        <v>#DIV/0!</v>
      </c>
      <c r="L35" s="135" t="e">
        <f>L22*1000000/L9</f>
        <v>#DIV/0!</v>
      </c>
      <c r="M35" s="135" t="e">
        <f>M22*1000000/M9</f>
        <v>#DIV/0!</v>
      </c>
      <c r="N35" s="135" t="e">
        <f>N22*1000000/N9</f>
        <v>#DIV/0!</v>
      </c>
      <c r="O35" s="135" t="e">
        <f>O22*1000000/O9</f>
        <v>#DIV/0!</v>
      </c>
      <c r="P35" s="39" t="e">
        <f>(O35/I35)^(1/6)-1</f>
        <v>#DIV/0!</v>
      </c>
    </row>
    <row r="36" spans="2:19" ht="13.2" customHeight="1">
      <c r="B36" s="5" t="s">
        <v>91</v>
      </c>
      <c r="C36" s="134" t="e">
        <f>C24*1000000/C11</f>
        <v>#DIV/0!</v>
      </c>
      <c r="D36" s="134" t="e">
        <f>D24*1000000/D11</f>
        <v>#DIV/0!</v>
      </c>
      <c r="E36" s="134" t="e">
        <f>E24*1000000/E11</f>
        <v>#DIV/0!</v>
      </c>
      <c r="F36" s="134" t="e">
        <f t="shared" ref="F36:K36" si="5">F24*1000000/F11</f>
        <v>#DIV/0!</v>
      </c>
      <c r="G36" s="134" t="e">
        <f t="shared" si="5"/>
        <v>#DIV/0!</v>
      </c>
      <c r="H36" s="134" t="e">
        <f t="shared" si="5"/>
        <v>#DIV/0!</v>
      </c>
      <c r="I36" s="134" t="e">
        <f t="shared" si="5"/>
        <v>#DIV/0!</v>
      </c>
      <c r="J36" s="134" t="e">
        <f t="shared" si="5"/>
        <v>#DIV/0!</v>
      </c>
      <c r="K36" s="134" t="e">
        <f t="shared" si="5"/>
        <v>#DIV/0!</v>
      </c>
      <c r="L36" s="135" t="e">
        <f>L24*1000000/L11</f>
        <v>#DIV/0!</v>
      </c>
      <c r="M36" s="135" t="e">
        <f>M24*1000000/M11</f>
        <v>#DIV/0!</v>
      </c>
      <c r="N36" s="135" t="e">
        <f>N24*1000000/N11</f>
        <v>#DIV/0!</v>
      </c>
      <c r="O36" s="135" t="e">
        <f>O24*1000000/O11</f>
        <v>#DIV/0!</v>
      </c>
      <c r="P36" s="43" t="e">
        <f>(O36/I36)^(1/6)-1</f>
        <v>#DIV/0!</v>
      </c>
    </row>
    <row r="37" spans="2:19" ht="13.2" customHeight="1">
      <c r="B37" s="5" t="s">
        <v>92</v>
      </c>
      <c r="C37" s="134" t="e">
        <f>C26*1000000/C13</f>
        <v>#DIV/0!</v>
      </c>
      <c r="D37" s="134" t="e">
        <f>D26*1000000/D13</f>
        <v>#DIV/0!</v>
      </c>
      <c r="E37" s="134" t="e">
        <f>E26*1000000/E13</f>
        <v>#DIV/0!</v>
      </c>
      <c r="F37" s="134" t="e">
        <f t="shared" ref="F37:K37" si="6">F26*1000000/F13</f>
        <v>#DIV/0!</v>
      </c>
      <c r="G37" s="134" t="e">
        <f t="shared" si="6"/>
        <v>#DIV/0!</v>
      </c>
      <c r="H37" s="134" t="e">
        <f t="shared" si="6"/>
        <v>#DIV/0!</v>
      </c>
      <c r="I37" s="134" t="e">
        <f t="shared" si="6"/>
        <v>#DIV/0!</v>
      </c>
      <c r="J37" s="134" t="e">
        <f t="shared" si="6"/>
        <v>#DIV/0!</v>
      </c>
      <c r="K37" s="134" t="e">
        <f t="shared" si="6"/>
        <v>#DIV/0!</v>
      </c>
      <c r="L37" s="135" t="e">
        <f>L26*1000000/L13</f>
        <v>#DIV/0!</v>
      </c>
      <c r="M37" s="135" t="e">
        <f>M26*1000000/M13</f>
        <v>#DIV/0!</v>
      </c>
      <c r="N37" s="135" t="e">
        <f>N26*1000000/N13</f>
        <v>#DIV/0!</v>
      </c>
      <c r="O37" s="135" t="e">
        <f>O26*1000000/O13</f>
        <v>#DIV/0!</v>
      </c>
      <c r="P37" s="43" t="e">
        <f>(O37/I37)^(1/6)-1</f>
        <v>#DIV/0!</v>
      </c>
    </row>
    <row r="38" spans="2:19" ht="13.2" customHeight="1">
      <c r="B38" s="5" t="s">
        <v>97</v>
      </c>
      <c r="C38" s="134" t="e">
        <f>C28*1000000/C15</f>
        <v>#DIV/0!</v>
      </c>
      <c r="D38" s="134" t="e">
        <f>D28*1000000/D15</f>
        <v>#DIV/0!</v>
      </c>
      <c r="E38" s="134" t="e">
        <f>E28*1000000/E15</f>
        <v>#DIV/0!</v>
      </c>
      <c r="F38" s="134" t="e">
        <f t="shared" ref="F38:K38" si="7">F28*1000000/F15</f>
        <v>#DIV/0!</v>
      </c>
      <c r="G38" s="134" t="e">
        <f t="shared" si="7"/>
        <v>#DIV/0!</v>
      </c>
      <c r="H38" s="134" t="e">
        <f t="shared" si="7"/>
        <v>#DIV/0!</v>
      </c>
      <c r="I38" s="134" t="e">
        <f t="shared" si="7"/>
        <v>#DIV/0!</v>
      </c>
      <c r="J38" s="134" t="e">
        <f t="shared" si="7"/>
        <v>#DIV/0!</v>
      </c>
      <c r="K38" s="134" t="e">
        <f t="shared" si="7"/>
        <v>#DIV/0!</v>
      </c>
      <c r="L38" s="135" t="e">
        <f>L28*1000000/L15</f>
        <v>#DIV/0!</v>
      </c>
      <c r="M38" s="135" t="e">
        <f>M28*1000000/M15</f>
        <v>#DIV/0!</v>
      </c>
      <c r="N38" s="135" t="e">
        <f>N28*1000000/N15</f>
        <v>#DIV/0!</v>
      </c>
      <c r="O38" s="135" t="e">
        <f>O28*1000000/O15</f>
        <v>#DIV/0!</v>
      </c>
      <c r="P38" s="48" t="e">
        <f t="shared" ref="P37:P38" si="8">(O38/I38)^(1/6)-1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Y55"/>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8" width="11.6640625" style="1" customWidth="1"/>
    <col min="19" max="19" width="8.6640625" style="1"/>
    <col min="20" max="20" width="20.6640625" style="1" customWidth="1"/>
    <col min="21" max="25" width="11.6640625" style="1" customWidth="1"/>
    <col min="26" max="16384" width="8.6640625" style="1"/>
  </cols>
  <sheetData>
    <row r="1" spans="2:24" ht="13.2" customHeight="1"/>
    <row r="2" spans="2:24" ht="17.399999999999999">
      <c r="B2" s="30" t="str">
        <f>Introduction!B2</f>
        <v>LightCounting Wireless Infrastructure Shares, Size &amp; Forecast - 4Q22</v>
      </c>
    </row>
    <row r="3" spans="2:24" ht="15">
      <c r="B3" s="221" t="str">
        <f>Introduction!B3</f>
        <v>February 2023 - Sample template for illustrative purposes only</v>
      </c>
      <c r="K3" s="151"/>
      <c r="L3" s="151"/>
      <c r="M3" s="151"/>
      <c r="N3" s="151"/>
      <c r="O3" s="151"/>
      <c r="P3" s="151"/>
      <c r="Q3" s="151"/>
      <c r="R3" s="151"/>
    </row>
    <row r="4" spans="2:24" ht="13.2" customHeight="1">
      <c r="B4" s="29"/>
      <c r="K4" s="172"/>
    </row>
    <row r="5" spans="2:24" ht="15.6">
      <c r="B5" s="83" t="s">
        <v>84</v>
      </c>
      <c r="C5" s="27"/>
      <c r="K5" s="151"/>
    </row>
    <row r="7" spans="2:24" ht="13.2" customHeight="1">
      <c r="B7" s="25" t="s">
        <v>217</v>
      </c>
      <c r="T7" s="25" t="s">
        <v>126</v>
      </c>
      <c r="V7" s="66"/>
    </row>
    <row r="8" spans="2:24" ht="13.2" customHeight="1">
      <c r="B8" s="15" t="s">
        <v>6</v>
      </c>
      <c r="C8" s="24" t="s">
        <v>72</v>
      </c>
      <c r="D8" s="24" t="s">
        <v>73</v>
      </c>
      <c r="E8" s="24" t="s">
        <v>74</v>
      </c>
      <c r="F8" s="24" t="s">
        <v>75</v>
      </c>
      <c r="G8" s="24" t="s">
        <v>76</v>
      </c>
      <c r="H8" s="24" t="s">
        <v>77</v>
      </c>
      <c r="I8" s="24" t="s">
        <v>78</v>
      </c>
      <c r="J8" s="24" t="s">
        <v>79</v>
      </c>
      <c r="K8" s="24" t="s">
        <v>80</v>
      </c>
      <c r="L8" s="24" t="s">
        <v>81</v>
      </c>
      <c r="M8" s="24" t="s">
        <v>230</v>
      </c>
      <c r="N8" s="24" t="s">
        <v>231</v>
      </c>
      <c r="O8" s="24" t="s">
        <v>241</v>
      </c>
      <c r="P8" s="24" t="s">
        <v>252</v>
      </c>
      <c r="Q8" s="24" t="s">
        <v>254</v>
      </c>
      <c r="R8" s="24" t="s">
        <v>255</v>
      </c>
      <c r="T8" s="33" t="str">
        <f>B8</f>
        <v>Vendor</v>
      </c>
      <c r="U8" s="24">
        <v>2019</v>
      </c>
      <c r="V8" s="24">
        <v>2020</v>
      </c>
      <c r="W8" s="24">
        <v>2021</v>
      </c>
      <c r="X8" s="24">
        <v>2022</v>
      </c>
    </row>
    <row r="9" spans="2:24" ht="13.2" customHeight="1">
      <c r="B9" s="5" t="s">
        <v>11</v>
      </c>
      <c r="C9" s="128"/>
      <c r="D9" s="128"/>
      <c r="E9" s="128"/>
      <c r="F9" s="128"/>
      <c r="G9" s="128"/>
      <c r="H9" s="128"/>
      <c r="I9" s="128"/>
      <c r="J9" s="128"/>
      <c r="K9" s="128"/>
      <c r="L9" s="128"/>
      <c r="M9" s="128"/>
      <c r="N9" s="128"/>
      <c r="O9" s="128"/>
      <c r="P9" s="128"/>
      <c r="Q9" s="128"/>
      <c r="R9" s="128"/>
      <c r="T9" s="36" t="str">
        <f t="shared" ref="T9:T17" si="0">B9</f>
        <v>Ericsson</v>
      </c>
      <c r="U9" s="124">
        <f>SUM(C9:F9)</f>
        <v>0</v>
      </c>
      <c r="V9" s="124">
        <f>SUM(G9:J9)</f>
        <v>0</v>
      </c>
      <c r="W9" s="124">
        <f>SUM(K9:N9)</f>
        <v>0</v>
      </c>
      <c r="X9" s="124">
        <f>SUM(O9:R9)</f>
        <v>0</v>
      </c>
    </row>
    <row r="10" spans="2:24" ht="13.2" customHeight="1">
      <c r="B10" s="5" t="s">
        <v>3</v>
      </c>
      <c r="C10" s="128"/>
      <c r="D10" s="128"/>
      <c r="E10" s="128"/>
      <c r="F10" s="128"/>
      <c r="G10" s="128"/>
      <c r="H10" s="128"/>
      <c r="I10" s="128"/>
      <c r="J10" s="128"/>
      <c r="K10" s="128"/>
      <c r="L10" s="128"/>
      <c r="M10" s="128"/>
      <c r="N10" s="128"/>
      <c r="O10" s="128"/>
      <c r="P10" s="128"/>
      <c r="Q10" s="128"/>
      <c r="R10" s="128"/>
      <c r="T10" s="36" t="str">
        <f t="shared" si="0"/>
        <v>Fujitsu</v>
      </c>
      <c r="U10" s="124">
        <f t="shared" ref="U10:U17" si="1">SUM(C10:F10)</f>
        <v>0</v>
      </c>
      <c r="V10" s="124">
        <f>SUM(G10:J10)</f>
        <v>0</v>
      </c>
      <c r="W10" s="124">
        <f t="shared" ref="W10:W13" si="2">SUM(K10:N10)</f>
        <v>0</v>
      </c>
      <c r="X10" s="124">
        <f t="shared" ref="X10:X17" si="3">SUM(O10:R10)</f>
        <v>0</v>
      </c>
    </row>
    <row r="11" spans="2:24" ht="13.2" customHeight="1">
      <c r="B11" s="5" t="s">
        <v>17</v>
      </c>
      <c r="C11" s="128"/>
      <c r="D11" s="128"/>
      <c r="E11" s="128"/>
      <c r="F11" s="128"/>
      <c r="G11" s="128"/>
      <c r="H11" s="128"/>
      <c r="I11" s="128"/>
      <c r="J11" s="128"/>
      <c r="K11" s="128"/>
      <c r="L11" s="128"/>
      <c r="M11" s="128"/>
      <c r="N11" s="128"/>
      <c r="O11" s="128"/>
      <c r="P11" s="128"/>
      <c r="Q11" s="128"/>
      <c r="R11" s="128"/>
      <c r="T11" s="36" t="str">
        <f t="shared" si="0"/>
        <v>Huawei</v>
      </c>
      <c r="U11" s="124">
        <f t="shared" si="1"/>
        <v>0</v>
      </c>
      <c r="V11" s="124">
        <f t="shared" ref="V11:V17" si="4">SUM(G11:J11)</f>
        <v>0</v>
      </c>
      <c r="W11" s="124">
        <f t="shared" si="2"/>
        <v>0</v>
      </c>
      <c r="X11" s="124">
        <f t="shared" si="3"/>
        <v>0</v>
      </c>
    </row>
    <row r="12" spans="2:24" ht="13.2" customHeight="1">
      <c r="B12" s="5" t="s">
        <v>20</v>
      </c>
      <c r="C12" s="128"/>
      <c r="D12" s="128"/>
      <c r="E12" s="128"/>
      <c r="F12" s="128"/>
      <c r="G12" s="128"/>
      <c r="H12" s="128"/>
      <c r="I12" s="128"/>
      <c r="J12" s="128"/>
      <c r="K12" s="128"/>
      <c r="L12" s="128"/>
      <c r="M12" s="128"/>
      <c r="N12" s="128"/>
      <c r="O12" s="128"/>
      <c r="P12" s="128"/>
      <c r="Q12" s="128"/>
      <c r="R12" s="128"/>
      <c r="T12" s="36" t="str">
        <f t="shared" si="0"/>
        <v>Mavenir</v>
      </c>
      <c r="U12" s="124">
        <f t="shared" si="1"/>
        <v>0</v>
      </c>
      <c r="V12" s="124">
        <f t="shared" si="4"/>
        <v>0</v>
      </c>
      <c r="W12" s="124">
        <f t="shared" si="2"/>
        <v>0</v>
      </c>
      <c r="X12" s="124">
        <f t="shared" si="3"/>
        <v>0</v>
      </c>
    </row>
    <row r="13" spans="2:24" ht="13.2" customHeight="1">
      <c r="B13" s="5" t="s">
        <v>2</v>
      </c>
      <c r="C13" s="128"/>
      <c r="D13" s="128"/>
      <c r="E13" s="128"/>
      <c r="F13" s="128"/>
      <c r="G13" s="128"/>
      <c r="H13" s="128"/>
      <c r="I13" s="128"/>
      <c r="J13" s="128"/>
      <c r="K13" s="128"/>
      <c r="L13" s="128"/>
      <c r="M13" s="128"/>
      <c r="N13" s="128"/>
      <c r="O13" s="128"/>
      <c r="P13" s="128"/>
      <c r="Q13" s="128"/>
      <c r="R13" s="128"/>
      <c r="T13" s="36" t="str">
        <f t="shared" si="0"/>
        <v>NEC</v>
      </c>
      <c r="U13" s="124">
        <f t="shared" si="1"/>
        <v>0</v>
      </c>
      <c r="V13" s="124">
        <f t="shared" si="4"/>
        <v>0</v>
      </c>
      <c r="W13" s="124">
        <f t="shared" si="2"/>
        <v>0</v>
      </c>
      <c r="X13" s="124">
        <f t="shared" si="3"/>
        <v>0</v>
      </c>
    </row>
    <row r="14" spans="2:24" ht="13.2" customHeight="1">
      <c r="B14" s="5" t="s">
        <v>18</v>
      </c>
      <c r="C14" s="128"/>
      <c r="D14" s="128"/>
      <c r="E14" s="128"/>
      <c r="F14" s="128"/>
      <c r="G14" s="128"/>
      <c r="H14" s="128"/>
      <c r="I14" s="128"/>
      <c r="J14" s="128"/>
      <c r="K14" s="128"/>
      <c r="L14" s="128"/>
      <c r="M14" s="128"/>
      <c r="N14" s="128"/>
      <c r="O14" s="128"/>
      <c r="P14" s="128"/>
      <c r="Q14" s="128"/>
      <c r="R14" s="128"/>
      <c r="T14" s="36" t="str">
        <f t="shared" si="0"/>
        <v>Nokia</v>
      </c>
      <c r="U14" s="124">
        <f t="shared" si="1"/>
        <v>0</v>
      </c>
      <c r="V14" s="124">
        <f t="shared" si="4"/>
        <v>0</v>
      </c>
      <c r="W14" s="124">
        <f>SUM(K14:N14)</f>
        <v>0</v>
      </c>
      <c r="X14" s="124">
        <f t="shared" si="3"/>
        <v>0</v>
      </c>
    </row>
    <row r="15" spans="2:24" ht="13.2" customHeight="1">
      <c r="B15" s="5" t="s">
        <v>22</v>
      </c>
      <c r="C15" s="128"/>
      <c r="D15" s="128"/>
      <c r="E15" s="128"/>
      <c r="F15" s="128"/>
      <c r="G15" s="128"/>
      <c r="H15" s="128"/>
      <c r="I15" s="128"/>
      <c r="J15" s="128"/>
      <c r="K15" s="128"/>
      <c r="L15" s="128"/>
      <c r="M15" s="128"/>
      <c r="N15" s="128"/>
      <c r="O15" s="128"/>
      <c r="P15" s="128"/>
      <c r="Q15" s="128"/>
      <c r="R15" s="128"/>
      <c r="T15" s="36" t="str">
        <f t="shared" si="0"/>
        <v>Samsung</v>
      </c>
      <c r="U15" s="124">
        <f t="shared" si="1"/>
        <v>0</v>
      </c>
      <c r="V15" s="124">
        <f t="shared" si="4"/>
        <v>0</v>
      </c>
      <c r="W15" s="124">
        <f>SUM(K15:N15)</f>
        <v>0</v>
      </c>
      <c r="X15" s="124">
        <f t="shared" si="3"/>
        <v>0</v>
      </c>
    </row>
    <row r="16" spans="2:24" ht="13.2" customHeight="1">
      <c r="B16" s="5" t="s">
        <v>27</v>
      </c>
      <c r="C16" s="128"/>
      <c r="D16" s="128"/>
      <c r="E16" s="128"/>
      <c r="F16" s="128"/>
      <c r="G16" s="128"/>
      <c r="H16" s="128"/>
      <c r="I16" s="128"/>
      <c r="J16" s="128"/>
      <c r="K16" s="128"/>
      <c r="L16" s="128"/>
      <c r="M16" s="128"/>
      <c r="N16" s="128"/>
      <c r="O16" s="128"/>
      <c r="P16" s="128"/>
      <c r="Q16" s="128"/>
      <c r="R16" s="128"/>
      <c r="T16" s="36" t="str">
        <f t="shared" si="0"/>
        <v>ZTE</v>
      </c>
      <c r="U16" s="124">
        <f t="shared" si="1"/>
        <v>0</v>
      </c>
      <c r="V16" s="124">
        <f t="shared" si="4"/>
        <v>0</v>
      </c>
      <c r="W16" s="124">
        <f>SUM(K16:N16)</f>
        <v>0</v>
      </c>
      <c r="X16" s="124">
        <f t="shared" si="3"/>
        <v>0</v>
      </c>
    </row>
    <row r="17" spans="2:24" ht="13.2" customHeight="1">
      <c r="B17" s="5" t="s">
        <v>82</v>
      </c>
      <c r="C17" s="128"/>
      <c r="D17" s="128"/>
      <c r="E17" s="128"/>
      <c r="F17" s="128"/>
      <c r="G17" s="128"/>
      <c r="H17" s="128"/>
      <c r="I17" s="128"/>
      <c r="J17" s="128"/>
      <c r="K17" s="128"/>
      <c r="L17" s="128"/>
      <c r="M17" s="128"/>
      <c r="N17" s="128"/>
      <c r="O17" s="128"/>
      <c r="P17" s="128"/>
      <c r="Q17" s="128"/>
      <c r="R17" s="128"/>
      <c r="T17" s="36" t="str">
        <f t="shared" si="0"/>
        <v>Other</v>
      </c>
      <c r="U17" s="124">
        <f t="shared" si="1"/>
        <v>0</v>
      </c>
      <c r="V17" s="124">
        <f t="shared" si="4"/>
        <v>0</v>
      </c>
      <c r="W17" s="124">
        <f>SUM(K17:N17)</f>
        <v>0</v>
      </c>
      <c r="X17" s="124">
        <f t="shared" si="3"/>
        <v>0</v>
      </c>
    </row>
    <row r="18" spans="2:24" ht="13.2" customHeight="1">
      <c r="B18" s="5" t="s">
        <v>69</v>
      </c>
      <c r="C18" s="123">
        <f t="shared" ref="C18:I18" si="5">SUM(C9:C17)</f>
        <v>0</v>
      </c>
      <c r="D18" s="123">
        <f t="shared" si="5"/>
        <v>0</v>
      </c>
      <c r="E18" s="123">
        <f t="shared" si="5"/>
        <v>0</v>
      </c>
      <c r="F18" s="123">
        <f t="shared" si="5"/>
        <v>0</v>
      </c>
      <c r="G18" s="123">
        <f t="shared" si="5"/>
        <v>0</v>
      </c>
      <c r="H18" s="123">
        <f t="shared" si="5"/>
        <v>0</v>
      </c>
      <c r="I18" s="123">
        <f t="shared" si="5"/>
        <v>0</v>
      </c>
      <c r="J18" s="123">
        <f t="shared" ref="J18:L18" si="6">SUM(J9:J17)</f>
        <v>0</v>
      </c>
      <c r="K18" s="123">
        <f t="shared" si="6"/>
        <v>0</v>
      </c>
      <c r="L18" s="123">
        <f t="shared" si="6"/>
        <v>0</v>
      </c>
      <c r="M18" s="123">
        <f t="shared" ref="M18:N18" si="7">SUM(M9:M17)</f>
        <v>0</v>
      </c>
      <c r="N18" s="123">
        <f t="shared" si="7"/>
        <v>0</v>
      </c>
      <c r="O18" s="123">
        <f t="shared" ref="O18:P18" si="8">SUM(O9:O17)</f>
        <v>0</v>
      </c>
      <c r="P18" s="123">
        <f t="shared" si="8"/>
        <v>0</v>
      </c>
      <c r="Q18" s="123">
        <f t="shared" ref="Q18:R18" si="9">SUM(Q9:Q17)</f>
        <v>0</v>
      </c>
      <c r="R18" s="123">
        <f t="shared" si="9"/>
        <v>0</v>
      </c>
      <c r="T18" s="5" t="s">
        <v>69</v>
      </c>
      <c r="U18" s="125">
        <f>SUM(U9:U17)</f>
        <v>0</v>
      </c>
      <c r="V18" s="125">
        <f>SUM(V9:V17)</f>
        <v>0</v>
      </c>
      <c r="W18" s="125">
        <f>SUM(W9:W17)</f>
        <v>0</v>
      </c>
      <c r="X18" s="125">
        <f>SUM(X9:X17)</f>
        <v>0</v>
      </c>
    </row>
    <row r="19" spans="2:24" ht="13.2" customHeight="1">
      <c r="B19" s="1" t="s">
        <v>155</v>
      </c>
      <c r="C19" s="58"/>
      <c r="D19" s="58"/>
      <c r="E19" s="58"/>
      <c r="F19" s="58"/>
    </row>
    <row r="20" spans="2:24" ht="13.2" customHeight="1">
      <c r="N20" s="56"/>
    </row>
    <row r="21" spans="2:24" ht="13.2" customHeight="1">
      <c r="B21" s="25" t="s">
        <v>127</v>
      </c>
      <c r="F21" s="130"/>
      <c r="T21" s="25" t="s">
        <v>128</v>
      </c>
    </row>
    <row r="22" spans="2:24" ht="13.2" customHeight="1">
      <c r="B22" s="15"/>
      <c r="C22" s="24" t="s">
        <v>72</v>
      </c>
      <c r="D22" s="24" t="s">
        <v>73</v>
      </c>
      <c r="E22" s="24" t="s">
        <v>74</v>
      </c>
      <c r="F22" s="24" t="s">
        <v>75</v>
      </c>
      <c r="G22" s="24" t="s">
        <v>76</v>
      </c>
      <c r="H22" s="24" t="s">
        <v>77</v>
      </c>
      <c r="I22" s="24" t="s">
        <v>78</v>
      </c>
      <c r="J22" s="24" t="s">
        <v>79</v>
      </c>
      <c r="K22" s="24" t="s">
        <v>80</v>
      </c>
      <c r="L22" s="24" t="s">
        <v>81</v>
      </c>
      <c r="M22" s="24" t="s">
        <v>230</v>
      </c>
      <c r="N22" s="24" t="s">
        <v>231</v>
      </c>
      <c r="O22" s="24" t="s">
        <v>241</v>
      </c>
      <c r="P22" s="24" t="s">
        <v>252</v>
      </c>
      <c r="Q22" s="24" t="s">
        <v>254</v>
      </c>
      <c r="R22" s="24" t="s">
        <v>255</v>
      </c>
      <c r="T22" s="15"/>
      <c r="U22" s="24">
        <v>2019</v>
      </c>
      <c r="V22" s="24">
        <v>2020</v>
      </c>
      <c r="W22" s="24">
        <v>2021</v>
      </c>
      <c r="X22" s="24">
        <v>2022</v>
      </c>
    </row>
    <row r="23" spans="2:24" ht="13.2" customHeight="1">
      <c r="B23" s="5" t="s">
        <v>11</v>
      </c>
      <c r="C23" s="31" t="e">
        <f t="shared" ref="C23:J31" si="10">C9/C$18</f>
        <v>#DIV/0!</v>
      </c>
      <c r="D23" s="31" t="e">
        <f t="shared" si="10"/>
        <v>#DIV/0!</v>
      </c>
      <c r="E23" s="31" t="e">
        <f t="shared" si="10"/>
        <v>#DIV/0!</v>
      </c>
      <c r="F23" s="31" t="e">
        <f t="shared" si="10"/>
        <v>#DIV/0!</v>
      </c>
      <c r="G23" s="31" t="e">
        <f t="shared" si="10"/>
        <v>#DIV/0!</v>
      </c>
      <c r="H23" s="31" t="e">
        <f t="shared" si="10"/>
        <v>#DIV/0!</v>
      </c>
      <c r="I23" s="31" t="e">
        <f t="shared" si="10"/>
        <v>#DIV/0!</v>
      </c>
      <c r="J23" s="31" t="e">
        <f t="shared" si="10"/>
        <v>#DIV/0!</v>
      </c>
      <c r="K23" s="31" t="e">
        <f t="shared" ref="K23:P23" si="11">K9/K$18</f>
        <v>#DIV/0!</v>
      </c>
      <c r="L23" s="31" t="e">
        <f t="shared" si="11"/>
        <v>#DIV/0!</v>
      </c>
      <c r="M23" s="31" t="e">
        <f t="shared" si="11"/>
        <v>#DIV/0!</v>
      </c>
      <c r="N23" s="31" t="e">
        <f t="shared" si="11"/>
        <v>#DIV/0!</v>
      </c>
      <c r="O23" s="31" t="e">
        <f t="shared" si="11"/>
        <v>#DIV/0!</v>
      </c>
      <c r="P23" s="31" t="e">
        <f t="shared" si="11"/>
        <v>#DIV/0!</v>
      </c>
      <c r="Q23" s="31" t="e">
        <f t="shared" ref="Q23:R23" si="12">Q9/Q$18</f>
        <v>#DIV/0!</v>
      </c>
      <c r="R23" s="31" t="e">
        <f t="shared" si="12"/>
        <v>#DIV/0!</v>
      </c>
      <c r="T23" s="5" t="s">
        <v>11</v>
      </c>
      <c r="U23" s="31" t="e">
        <f t="shared" ref="U23:V31" si="13">U9/U$18</f>
        <v>#DIV/0!</v>
      </c>
      <c r="V23" s="31" t="e">
        <f t="shared" si="13"/>
        <v>#DIV/0!</v>
      </c>
      <c r="W23" s="31" t="e">
        <f t="shared" ref="W23:X23" si="14">W9/W$18</f>
        <v>#DIV/0!</v>
      </c>
      <c r="X23" s="31" t="e">
        <f t="shared" si="14"/>
        <v>#DIV/0!</v>
      </c>
    </row>
    <row r="24" spans="2:24" ht="13.2" customHeight="1">
      <c r="B24" s="5" t="s">
        <v>3</v>
      </c>
      <c r="C24" s="31" t="e">
        <f t="shared" si="10"/>
        <v>#DIV/0!</v>
      </c>
      <c r="D24" s="31" t="e">
        <f t="shared" si="10"/>
        <v>#DIV/0!</v>
      </c>
      <c r="E24" s="31" t="e">
        <f t="shared" si="10"/>
        <v>#DIV/0!</v>
      </c>
      <c r="F24" s="31" t="e">
        <f t="shared" si="10"/>
        <v>#DIV/0!</v>
      </c>
      <c r="G24" s="31" t="e">
        <f t="shared" si="10"/>
        <v>#DIV/0!</v>
      </c>
      <c r="H24" s="31" t="e">
        <f t="shared" si="10"/>
        <v>#DIV/0!</v>
      </c>
      <c r="I24" s="31" t="e">
        <f t="shared" si="10"/>
        <v>#DIV/0!</v>
      </c>
      <c r="J24" s="31" t="e">
        <f t="shared" si="10"/>
        <v>#DIV/0!</v>
      </c>
      <c r="K24" s="31" t="e">
        <f t="shared" ref="K24:L24" si="15">K10/K$18</f>
        <v>#DIV/0!</v>
      </c>
      <c r="L24" s="31" t="e">
        <f t="shared" si="15"/>
        <v>#DIV/0!</v>
      </c>
      <c r="M24" s="31" t="e">
        <f t="shared" ref="M24:N24" si="16">M10/M$18</f>
        <v>#DIV/0!</v>
      </c>
      <c r="N24" s="31" t="e">
        <f t="shared" si="16"/>
        <v>#DIV/0!</v>
      </c>
      <c r="O24" s="31" t="e">
        <f t="shared" ref="O24:P24" si="17">O10/O$18</f>
        <v>#DIV/0!</v>
      </c>
      <c r="P24" s="31" t="e">
        <f t="shared" si="17"/>
        <v>#DIV/0!</v>
      </c>
      <c r="Q24" s="31" t="e">
        <f t="shared" ref="Q24:R24" si="18">Q10/Q$18</f>
        <v>#DIV/0!</v>
      </c>
      <c r="R24" s="31" t="e">
        <f t="shared" si="18"/>
        <v>#DIV/0!</v>
      </c>
      <c r="T24" s="5" t="s">
        <v>3</v>
      </c>
      <c r="U24" s="31" t="e">
        <f t="shared" si="13"/>
        <v>#DIV/0!</v>
      </c>
      <c r="V24" s="31" t="e">
        <f t="shared" si="13"/>
        <v>#DIV/0!</v>
      </c>
      <c r="W24" s="31" t="e">
        <f t="shared" ref="W24:X24" si="19">W10/W$18</f>
        <v>#DIV/0!</v>
      </c>
      <c r="X24" s="31" t="e">
        <f t="shared" si="19"/>
        <v>#DIV/0!</v>
      </c>
    </row>
    <row r="25" spans="2:24" ht="13.2" customHeight="1">
      <c r="B25" s="5" t="s">
        <v>17</v>
      </c>
      <c r="C25" s="31" t="e">
        <f t="shared" si="10"/>
        <v>#DIV/0!</v>
      </c>
      <c r="D25" s="31" t="e">
        <f t="shared" si="10"/>
        <v>#DIV/0!</v>
      </c>
      <c r="E25" s="31" t="e">
        <f t="shared" si="10"/>
        <v>#DIV/0!</v>
      </c>
      <c r="F25" s="31" t="e">
        <f t="shared" si="10"/>
        <v>#DIV/0!</v>
      </c>
      <c r="G25" s="31" t="e">
        <f t="shared" si="10"/>
        <v>#DIV/0!</v>
      </c>
      <c r="H25" s="31" t="e">
        <f t="shared" si="10"/>
        <v>#DIV/0!</v>
      </c>
      <c r="I25" s="31" t="e">
        <f t="shared" si="10"/>
        <v>#DIV/0!</v>
      </c>
      <c r="J25" s="31" t="e">
        <f t="shared" si="10"/>
        <v>#DIV/0!</v>
      </c>
      <c r="K25" s="31" t="e">
        <f t="shared" ref="K25:L25" si="20">K11/K$18</f>
        <v>#DIV/0!</v>
      </c>
      <c r="L25" s="31" t="e">
        <f t="shared" si="20"/>
        <v>#DIV/0!</v>
      </c>
      <c r="M25" s="31" t="e">
        <f t="shared" ref="M25:N25" si="21">M11/M$18</f>
        <v>#DIV/0!</v>
      </c>
      <c r="N25" s="31" t="e">
        <f t="shared" si="21"/>
        <v>#DIV/0!</v>
      </c>
      <c r="O25" s="31" t="e">
        <f t="shared" ref="O25:P25" si="22">O11/O$18</f>
        <v>#DIV/0!</v>
      </c>
      <c r="P25" s="31" t="e">
        <f t="shared" si="22"/>
        <v>#DIV/0!</v>
      </c>
      <c r="Q25" s="31" t="e">
        <f t="shared" ref="Q25:R25" si="23">Q11/Q$18</f>
        <v>#DIV/0!</v>
      </c>
      <c r="R25" s="31" t="e">
        <f t="shared" si="23"/>
        <v>#DIV/0!</v>
      </c>
      <c r="T25" s="5" t="s">
        <v>17</v>
      </c>
      <c r="U25" s="31" t="e">
        <f t="shared" si="13"/>
        <v>#DIV/0!</v>
      </c>
      <c r="V25" s="31" t="e">
        <f t="shared" si="13"/>
        <v>#DIV/0!</v>
      </c>
      <c r="W25" s="31" t="e">
        <f t="shared" ref="W25:X25" si="24">W11/W$18</f>
        <v>#DIV/0!</v>
      </c>
      <c r="X25" s="31" t="e">
        <f t="shared" si="24"/>
        <v>#DIV/0!</v>
      </c>
    </row>
    <row r="26" spans="2:24" ht="13.2" customHeight="1">
      <c r="B26" s="5" t="s">
        <v>20</v>
      </c>
      <c r="C26" s="31" t="e">
        <f t="shared" si="10"/>
        <v>#DIV/0!</v>
      </c>
      <c r="D26" s="31" t="e">
        <f t="shared" si="10"/>
        <v>#DIV/0!</v>
      </c>
      <c r="E26" s="31" t="e">
        <f t="shared" si="10"/>
        <v>#DIV/0!</v>
      </c>
      <c r="F26" s="31" t="e">
        <f t="shared" si="10"/>
        <v>#DIV/0!</v>
      </c>
      <c r="G26" s="31" t="e">
        <f t="shared" si="10"/>
        <v>#DIV/0!</v>
      </c>
      <c r="H26" s="31" t="e">
        <f t="shared" si="10"/>
        <v>#DIV/0!</v>
      </c>
      <c r="I26" s="31" t="e">
        <f t="shared" si="10"/>
        <v>#DIV/0!</v>
      </c>
      <c r="J26" s="31" t="e">
        <f t="shared" si="10"/>
        <v>#DIV/0!</v>
      </c>
      <c r="K26" s="31" t="e">
        <f t="shared" ref="K26:L26" si="25">K12/K$18</f>
        <v>#DIV/0!</v>
      </c>
      <c r="L26" s="31" t="e">
        <f t="shared" si="25"/>
        <v>#DIV/0!</v>
      </c>
      <c r="M26" s="31" t="e">
        <f t="shared" ref="M26:N26" si="26">M12/M$18</f>
        <v>#DIV/0!</v>
      </c>
      <c r="N26" s="31" t="e">
        <f t="shared" si="26"/>
        <v>#DIV/0!</v>
      </c>
      <c r="O26" s="31" t="e">
        <f t="shared" ref="O26:P26" si="27">O12/O$18</f>
        <v>#DIV/0!</v>
      </c>
      <c r="P26" s="31" t="e">
        <f t="shared" si="27"/>
        <v>#DIV/0!</v>
      </c>
      <c r="Q26" s="31" t="e">
        <f t="shared" ref="Q26:R26" si="28">Q12/Q$18</f>
        <v>#DIV/0!</v>
      </c>
      <c r="R26" s="31" t="e">
        <f t="shared" si="28"/>
        <v>#DIV/0!</v>
      </c>
      <c r="T26" s="5" t="s">
        <v>20</v>
      </c>
      <c r="U26" s="31" t="e">
        <f t="shared" si="13"/>
        <v>#DIV/0!</v>
      </c>
      <c r="V26" s="31" t="e">
        <f t="shared" si="13"/>
        <v>#DIV/0!</v>
      </c>
      <c r="W26" s="31" t="e">
        <f t="shared" ref="W26:X26" si="29">W12/W$18</f>
        <v>#DIV/0!</v>
      </c>
      <c r="X26" s="31" t="e">
        <f t="shared" si="29"/>
        <v>#DIV/0!</v>
      </c>
    </row>
    <row r="27" spans="2:24" ht="13.2" customHeight="1">
      <c r="B27" s="5" t="s">
        <v>2</v>
      </c>
      <c r="C27" s="31" t="e">
        <f t="shared" si="10"/>
        <v>#DIV/0!</v>
      </c>
      <c r="D27" s="31" t="e">
        <f t="shared" si="10"/>
        <v>#DIV/0!</v>
      </c>
      <c r="E27" s="31" t="e">
        <f t="shared" si="10"/>
        <v>#DIV/0!</v>
      </c>
      <c r="F27" s="31" t="e">
        <f t="shared" si="10"/>
        <v>#DIV/0!</v>
      </c>
      <c r="G27" s="31" t="e">
        <f t="shared" si="10"/>
        <v>#DIV/0!</v>
      </c>
      <c r="H27" s="31" t="e">
        <f t="shared" si="10"/>
        <v>#DIV/0!</v>
      </c>
      <c r="I27" s="31" t="e">
        <f t="shared" si="10"/>
        <v>#DIV/0!</v>
      </c>
      <c r="J27" s="31" t="e">
        <f t="shared" si="10"/>
        <v>#DIV/0!</v>
      </c>
      <c r="K27" s="31" t="e">
        <f t="shared" ref="K27:L27" si="30">K13/K$18</f>
        <v>#DIV/0!</v>
      </c>
      <c r="L27" s="31" t="e">
        <f t="shared" si="30"/>
        <v>#DIV/0!</v>
      </c>
      <c r="M27" s="31" t="e">
        <f t="shared" ref="M27:N27" si="31">M13/M$18</f>
        <v>#DIV/0!</v>
      </c>
      <c r="N27" s="31" t="e">
        <f t="shared" si="31"/>
        <v>#DIV/0!</v>
      </c>
      <c r="O27" s="31" t="e">
        <f t="shared" ref="O27:P27" si="32">O13/O$18</f>
        <v>#DIV/0!</v>
      </c>
      <c r="P27" s="31" t="e">
        <f t="shared" si="32"/>
        <v>#DIV/0!</v>
      </c>
      <c r="Q27" s="31" t="e">
        <f t="shared" ref="Q27:R27" si="33">Q13/Q$18</f>
        <v>#DIV/0!</v>
      </c>
      <c r="R27" s="31" t="e">
        <f t="shared" si="33"/>
        <v>#DIV/0!</v>
      </c>
      <c r="T27" s="5" t="s">
        <v>2</v>
      </c>
      <c r="U27" s="31" t="e">
        <f t="shared" si="13"/>
        <v>#DIV/0!</v>
      </c>
      <c r="V27" s="31" t="e">
        <f t="shared" si="13"/>
        <v>#DIV/0!</v>
      </c>
      <c r="W27" s="31" t="e">
        <f t="shared" ref="W27:X27" si="34">W13/W$18</f>
        <v>#DIV/0!</v>
      </c>
      <c r="X27" s="31" t="e">
        <f t="shared" si="34"/>
        <v>#DIV/0!</v>
      </c>
    </row>
    <row r="28" spans="2:24" ht="13.2" customHeight="1">
      <c r="B28" s="5" t="s">
        <v>18</v>
      </c>
      <c r="C28" s="31" t="e">
        <f t="shared" si="10"/>
        <v>#DIV/0!</v>
      </c>
      <c r="D28" s="31" t="e">
        <f t="shared" si="10"/>
        <v>#DIV/0!</v>
      </c>
      <c r="E28" s="31" t="e">
        <f t="shared" si="10"/>
        <v>#DIV/0!</v>
      </c>
      <c r="F28" s="31" t="e">
        <f t="shared" si="10"/>
        <v>#DIV/0!</v>
      </c>
      <c r="G28" s="31" t="e">
        <f t="shared" si="10"/>
        <v>#DIV/0!</v>
      </c>
      <c r="H28" s="31" t="e">
        <f t="shared" si="10"/>
        <v>#DIV/0!</v>
      </c>
      <c r="I28" s="31" t="e">
        <f t="shared" si="10"/>
        <v>#DIV/0!</v>
      </c>
      <c r="J28" s="31" t="e">
        <f t="shared" si="10"/>
        <v>#DIV/0!</v>
      </c>
      <c r="K28" s="31" t="e">
        <f t="shared" ref="K28:P28" si="35">K14/K$18</f>
        <v>#DIV/0!</v>
      </c>
      <c r="L28" s="31" t="e">
        <f t="shared" si="35"/>
        <v>#DIV/0!</v>
      </c>
      <c r="M28" s="31" t="e">
        <f t="shared" si="35"/>
        <v>#DIV/0!</v>
      </c>
      <c r="N28" s="31" t="e">
        <f t="shared" si="35"/>
        <v>#DIV/0!</v>
      </c>
      <c r="O28" s="31" t="e">
        <f t="shared" si="35"/>
        <v>#DIV/0!</v>
      </c>
      <c r="P28" s="31" t="e">
        <f t="shared" si="35"/>
        <v>#DIV/0!</v>
      </c>
      <c r="Q28" s="31" t="e">
        <f t="shared" ref="Q28:R28" si="36">Q14/Q$18</f>
        <v>#DIV/0!</v>
      </c>
      <c r="R28" s="31" t="e">
        <f t="shared" si="36"/>
        <v>#DIV/0!</v>
      </c>
      <c r="T28" s="5" t="s">
        <v>18</v>
      </c>
      <c r="U28" s="31" t="e">
        <f t="shared" si="13"/>
        <v>#DIV/0!</v>
      </c>
      <c r="V28" s="31" t="e">
        <f t="shared" si="13"/>
        <v>#DIV/0!</v>
      </c>
      <c r="W28" s="31" t="e">
        <f t="shared" ref="W28:X28" si="37">W14/W$18</f>
        <v>#DIV/0!</v>
      </c>
      <c r="X28" s="31" t="e">
        <f t="shared" si="37"/>
        <v>#DIV/0!</v>
      </c>
    </row>
    <row r="29" spans="2:24" ht="13.2" customHeight="1">
      <c r="B29" s="5" t="s">
        <v>22</v>
      </c>
      <c r="C29" s="31" t="e">
        <f t="shared" si="10"/>
        <v>#DIV/0!</v>
      </c>
      <c r="D29" s="31" t="e">
        <f t="shared" si="10"/>
        <v>#DIV/0!</v>
      </c>
      <c r="E29" s="31" t="e">
        <f t="shared" si="10"/>
        <v>#DIV/0!</v>
      </c>
      <c r="F29" s="31" t="e">
        <f t="shared" si="10"/>
        <v>#DIV/0!</v>
      </c>
      <c r="G29" s="31" t="e">
        <f t="shared" si="10"/>
        <v>#DIV/0!</v>
      </c>
      <c r="H29" s="31" t="e">
        <f t="shared" si="10"/>
        <v>#DIV/0!</v>
      </c>
      <c r="I29" s="31" t="e">
        <f t="shared" si="10"/>
        <v>#DIV/0!</v>
      </c>
      <c r="J29" s="31" t="e">
        <f t="shared" si="10"/>
        <v>#DIV/0!</v>
      </c>
      <c r="K29" s="31" t="e">
        <f t="shared" ref="K29:L29" si="38">K15/K$18</f>
        <v>#DIV/0!</v>
      </c>
      <c r="L29" s="31" t="e">
        <f t="shared" si="38"/>
        <v>#DIV/0!</v>
      </c>
      <c r="M29" s="31" t="e">
        <f t="shared" ref="M29:N29" si="39">M15/M$18</f>
        <v>#DIV/0!</v>
      </c>
      <c r="N29" s="31" t="e">
        <f t="shared" si="39"/>
        <v>#DIV/0!</v>
      </c>
      <c r="O29" s="31" t="e">
        <f t="shared" ref="O29:P29" si="40">O15/O$18</f>
        <v>#DIV/0!</v>
      </c>
      <c r="P29" s="31" t="e">
        <f t="shared" si="40"/>
        <v>#DIV/0!</v>
      </c>
      <c r="Q29" s="31" t="e">
        <f t="shared" ref="Q29:R29" si="41">Q15/Q$18</f>
        <v>#DIV/0!</v>
      </c>
      <c r="R29" s="31" t="e">
        <f t="shared" si="41"/>
        <v>#DIV/0!</v>
      </c>
      <c r="T29" s="5" t="s">
        <v>22</v>
      </c>
      <c r="U29" s="31" t="e">
        <f t="shared" si="13"/>
        <v>#DIV/0!</v>
      </c>
      <c r="V29" s="31" t="e">
        <f t="shared" si="13"/>
        <v>#DIV/0!</v>
      </c>
      <c r="W29" s="31" t="e">
        <f t="shared" ref="W29:X29" si="42">W15/W$18</f>
        <v>#DIV/0!</v>
      </c>
      <c r="X29" s="31" t="e">
        <f t="shared" si="42"/>
        <v>#DIV/0!</v>
      </c>
    </row>
    <row r="30" spans="2:24" ht="13.2" customHeight="1">
      <c r="B30" s="5" t="s">
        <v>27</v>
      </c>
      <c r="C30" s="31" t="e">
        <f t="shared" si="10"/>
        <v>#DIV/0!</v>
      </c>
      <c r="D30" s="31" t="e">
        <f t="shared" si="10"/>
        <v>#DIV/0!</v>
      </c>
      <c r="E30" s="31" t="e">
        <f t="shared" si="10"/>
        <v>#DIV/0!</v>
      </c>
      <c r="F30" s="31" t="e">
        <f t="shared" si="10"/>
        <v>#DIV/0!</v>
      </c>
      <c r="G30" s="31" t="e">
        <f t="shared" si="10"/>
        <v>#DIV/0!</v>
      </c>
      <c r="H30" s="31" t="e">
        <f t="shared" si="10"/>
        <v>#DIV/0!</v>
      </c>
      <c r="I30" s="31" t="e">
        <f t="shared" si="10"/>
        <v>#DIV/0!</v>
      </c>
      <c r="J30" s="31" t="e">
        <f t="shared" si="10"/>
        <v>#DIV/0!</v>
      </c>
      <c r="K30" s="31" t="e">
        <f t="shared" ref="K30:L30" si="43">K16/K$18</f>
        <v>#DIV/0!</v>
      </c>
      <c r="L30" s="31" t="e">
        <f t="shared" si="43"/>
        <v>#DIV/0!</v>
      </c>
      <c r="M30" s="31" t="e">
        <f t="shared" ref="M30:N30" si="44">M16/M$18</f>
        <v>#DIV/0!</v>
      </c>
      <c r="N30" s="31" t="e">
        <f t="shared" si="44"/>
        <v>#DIV/0!</v>
      </c>
      <c r="O30" s="31" t="e">
        <f t="shared" ref="O30:P30" si="45">O16/O$18</f>
        <v>#DIV/0!</v>
      </c>
      <c r="P30" s="31" t="e">
        <f t="shared" si="45"/>
        <v>#DIV/0!</v>
      </c>
      <c r="Q30" s="31" t="e">
        <f t="shared" ref="Q30:R30" si="46">Q16/Q$18</f>
        <v>#DIV/0!</v>
      </c>
      <c r="R30" s="31" t="e">
        <f t="shared" si="46"/>
        <v>#DIV/0!</v>
      </c>
      <c r="T30" s="5" t="s">
        <v>27</v>
      </c>
      <c r="U30" s="31" t="e">
        <f t="shared" si="13"/>
        <v>#DIV/0!</v>
      </c>
      <c r="V30" s="31" t="e">
        <f t="shared" si="13"/>
        <v>#DIV/0!</v>
      </c>
      <c r="W30" s="31" t="e">
        <f t="shared" ref="W30:X30" si="47">W16/W$18</f>
        <v>#DIV/0!</v>
      </c>
      <c r="X30" s="31" t="e">
        <f t="shared" si="47"/>
        <v>#DIV/0!</v>
      </c>
    </row>
    <row r="31" spans="2:24" ht="13.2" customHeight="1">
      <c r="B31" s="5" t="s">
        <v>82</v>
      </c>
      <c r="C31" s="31" t="e">
        <f t="shared" si="10"/>
        <v>#DIV/0!</v>
      </c>
      <c r="D31" s="31" t="e">
        <f t="shared" si="10"/>
        <v>#DIV/0!</v>
      </c>
      <c r="E31" s="31" t="e">
        <f t="shared" si="10"/>
        <v>#DIV/0!</v>
      </c>
      <c r="F31" s="31" t="e">
        <f t="shared" si="10"/>
        <v>#DIV/0!</v>
      </c>
      <c r="G31" s="31" t="e">
        <f t="shared" si="10"/>
        <v>#DIV/0!</v>
      </c>
      <c r="H31" s="31" t="e">
        <f t="shared" si="10"/>
        <v>#DIV/0!</v>
      </c>
      <c r="I31" s="31" t="e">
        <f t="shared" si="10"/>
        <v>#DIV/0!</v>
      </c>
      <c r="J31" s="31" t="e">
        <f t="shared" si="10"/>
        <v>#DIV/0!</v>
      </c>
      <c r="K31" s="31" t="e">
        <f t="shared" ref="K31:L31" si="48">K17/K$18</f>
        <v>#DIV/0!</v>
      </c>
      <c r="L31" s="31" t="e">
        <f t="shared" si="48"/>
        <v>#DIV/0!</v>
      </c>
      <c r="M31" s="31" t="e">
        <f t="shared" ref="M31:N31" si="49">M17/M$18</f>
        <v>#DIV/0!</v>
      </c>
      <c r="N31" s="31" t="e">
        <f t="shared" si="49"/>
        <v>#DIV/0!</v>
      </c>
      <c r="O31" s="31" t="e">
        <f t="shared" ref="O31:P31" si="50">O17/O$18</f>
        <v>#DIV/0!</v>
      </c>
      <c r="P31" s="31" t="e">
        <f t="shared" si="50"/>
        <v>#DIV/0!</v>
      </c>
      <c r="Q31" s="31" t="e">
        <f t="shared" ref="Q31:R31" si="51">Q17/Q$18</f>
        <v>#DIV/0!</v>
      </c>
      <c r="R31" s="31" t="e">
        <f t="shared" si="51"/>
        <v>#DIV/0!</v>
      </c>
      <c r="T31" s="5" t="s">
        <v>82</v>
      </c>
      <c r="U31" s="31" t="e">
        <f t="shared" si="13"/>
        <v>#DIV/0!</v>
      </c>
      <c r="V31" s="31" t="e">
        <f t="shared" si="13"/>
        <v>#DIV/0!</v>
      </c>
      <c r="W31" s="31" t="e">
        <f t="shared" ref="W31:X31" si="52">W17/W$18</f>
        <v>#DIV/0!</v>
      </c>
      <c r="X31" s="31" t="e">
        <f t="shared" si="52"/>
        <v>#DIV/0!</v>
      </c>
    </row>
    <row r="32" spans="2:24" ht="13.2" customHeight="1">
      <c r="B32" s="5" t="s">
        <v>69</v>
      </c>
      <c r="C32" s="32" t="e">
        <f t="shared" ref="C32:I32" si="53">SUM(C23:C31)</f>
        <v>#DIV/0!</v>
      </c>
      <c r="D32" s="32" t="e">
        <f t="shared" si="53"/>
        <v>#DIV/0!</v>
      </c>
      <c r="E32" s="32" t="e">
        <f t="shared" si="53"/>
        <v>#DIV/0!</v>
      </c>
      <c r="F32" s="32" t="e">
        <f t="shared" si="53"/>
        <v>#DIV/0!</v>
      </c>
      <c r="G32" s="32" t="e">
        <f t="shared" si="53"/>
        <v>#DIV/0!</v>
      </c>
      <c r="H32" s="32" t="e">
        <f t="shared" si="53"/>
        <v>#DIV/0!</v>
      </c>
      <c r="I32" s="32" t="e">
        <f t="shared" si="53"/>
        <v>#DIV/0!</v>
      </c>
      <c r="J32" s="32" t="e">
        <f t="shared" ref="J32:L32" si="54">SUM(J23:J31)</f>
        <v>#DIV/0!</v>
      </c>
      <c r="K32" s="32" t="e">
        <f t="shared" si="54"/>
        <v>#DIV/0!</v>
      </c>
      <c r="L32" s="32" t="e">
        <f t="shared" si="54"/>
        <v>#DIV/0!</v>
      </c>
      <c r="M32" s="32" t="e">
        <f t="shared" ref="M32:N32" si="55">SUM(M23:M31)</f>
        <v>#DIV/0!</v>
      </c>
      <c r="N32" s="32" t="e">
        <f t="shared" si="55"/>
        <v>#DIV/0!</v>
      </c>
      <c r="O32" s="32" t="e">
        <f t="shared" ref="O32:P32" si="56">SUM(O23:O31)</f>
        <v>#DIV/0!</v>
      </c>
      <c r="P32" s="32" t="e">
        <f t="shared" si="56"/>
        <v>#DIV/0!</v>
      </c>
      <c r="Q32" s="32" t="e">
        <f t="shared" ref="Q32:R32" si="57">SUM(Q23:Q31)</f>
        <v>#DIV/0!</v>
      </c>
      <c r="R32" s="32" t="e">
        <f t="shared" si="57"/>
        <v>#DIV/0!</v>
      </c>
      <c r="T32" s="5" t="s">
        <v>69</v>
      </c>
      <c r="U32" s="32" t="e">
        <f>SUM(U23:U31)</f>
        <v>#DIV/0!</v>
      </c>
      <c r="V32" s="32" t="e">
        <f>SUM(V23:V31)</f>
        <v>#DIV/0!</v>
      </c>
      <c r="W32" s="32" t="e">
        <f t="shared" ref="W32:X32" si="58">SUM(W23:W31)</f>
        <v>#DIV/0!</v>
      </c>
      <c r="X32" s="32" t="e">
        <f t="shared" si="58"/>
        <v>#DIV/0!</v>
      </c>
    </row>
    <row r="33" spans="3:25" ht="13.2" customHeight="1">
      <c r="C33" s="22"/>
      <c r="D33" s="22"/>
      <c r="E33" s="22"/>
      <c r="F33" s="22"/>
      <c r="G33" s="22"/>
      <c r="H33" s="22"/>
      <c r="I33" s="22"/>
      <c r="J33" s="22"/>
      <c r="K33" s="22"/>
      <c r="L33" s="22"/>
      <c r="M33" s="22"/>
      <c r="N33" s="22"/>
      <c r="O33" s="22"/>
      <c r="P33" s="22"/>
      <c r="Q33" s="22"/>
      <c r="R33" s="22"/>
      <c r="U33" s="22"/>
      <c r="V33" s="22"/>
      <c r="W33" s="22"/>
      <c r="X33" s="22"/>
      <c r="Y33" s="22"/>
    </row>
    <row r="34" spans="3:25" ht="13.2" customHeight="1"/>
    <row r="35" spans="3:25" ht="13.2" customHeight="1"/>
    <row r="36" spans="3:25" ht="13.2" customHeight="1"/>
    <row r="37" spans="3:25" ht="13.2" customHeight="1"/>
    <row r="38" spans="3:25" ht="13.2" customHeight="1"/>
    <row r="39" spans="3:25" ht="13.2" customHeight="1"/>
    <row r="40" spans="3:25" ht="13.2" customHeight="1"/>
    <row r="41" spans="3:25" ht="13.2" customHeight="1"/>
    <row r="42" spans="3:25" ht="13.2" customHeight="1"/>
    <row r="43" spans="3:25" ht="13.2" customHeight="1"/>
    <row r="44" spans="3:25" ht="13.2" customHeight="1"/>
    <row r="45" spans="3:25" ht="13.2" customHeight="1"/>
    <row r="46" spans="3:25" ht="13.2" customHeight="1"/>
    <row r="47" spans="3:25" ht="13.2" customHeight="1"/>
    <row r="48" spans="3:25"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RUs</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Wireless Infrastructure Quarterly Report</dc:title>
  <dc:creator>Stephane Teral</dc:creator>
  <cp:lastModifiedBy>Stelyana Baleva</cp:lastModifiedBy>
  <cp:lastPrinted>2021-08-09T22:39:14Z</cp:lastPrinted>
  <dcterms:created xsi:type="dcterms:W3CDTF">2020-05-07T22:53:25Z</dcterms:created>
  <dcterms:modified xsi:type="dcterms:W3CDTF">2023-02-22T20:12:30Z</dcterms:modified>
</cp:coreProperties>
</file>