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Stelyana Baleva\LightCounting Dropbox\Wireless\vRAN and Open RAN\vRAN &amp; Open RAN report June 2022\"/>
    </mc:Choice>
  </mc:AlternateContent>
  <xr:revisionPtr revIDLastSave="0" documentId="13_ncr:1_{DC082080-84C2-49C3-9469-74C027F4CDCD}" xr6:coauthVersionLast="47" xr6:coauthVersionMax="47" xr10:uidLastSave="{00000000-0000-0000-0000-000000000000}"/>
  <bookViews>
    <workbookView xWindow="-108" yWindow="-108" windowWidth="30936" windowHeight="16776" tabRatio="782" xr2:uid="{B0004829-4DA1-4AFA-8039-32B01AB7A573}"/>
  </bookViews>
  <sheets>
    <sheet name="Introduction" sheetId="14" r:id="rId1"/>
    <sheet name="Methodology" sheetId="3" r:id="rId2"/>
    <sheet name="Definitions" sheetId="2" r:id="rId3"/>
    <sheet name="Summary" sheetId="12" r:id="rId4"/>
    <sheet name="Total open vRAN" sheetId="7" r:id="rId5"/>
    <sheet name="Open vRAN by G" sheetId="10" r:id="rId6"/>
    <sheet name="Open vRAN Mkt Shares" sheetId="9" r:id="rId7"/>
    <sheet name="Indoor open vRAN - open DAS" sheetId="11"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_________ST434" hidden="1">{"'Sheet2'!$C$3:$AL$35"}</definedName>
    <definedName name="____________ST435" hidden="1">{"'Sheet2'!$C$3:$AL$35"}</definedName>
    <definedName name="__________ST434" hidden="1">{"'Sheet2'!$C$3:$AL$35"}</definedName>
    <definedName name="__________ST435" hidden="1">{"'Sheet2'!$C$3:$AL$35"}</definedName>
    <definedName name="________ST434" hidden="1">{"'Sheet2'!$C$3:$AL$35"}</definedName>
    <definedName name="________ST435" hidden="1">{"'Sheet2'!$C$3:$AL$35"}</definedName>
    <definedName name="_______ST434" hidden="1">{"'Sheet2'!$C$3:$AL$35"}</definedName>
    <definedName name="_______ST435" hidden="1">{"'Sheet2'!$C$3:$AL$35"}</definedName>
    <definedName name="______ST434" hidden="1">{"'Sheet2'!$C$3:$AL$35"}</definedName>
    <definedName name="______ST435" hidden="1">{"'Sheet2'!$C$3:$AL$35"}</definedName>
    <definedName name="_____ST434" hidden="1">{"'Sheet2'!$C$3:$AL$35"}</definedName>
    <definedName name="_____ST435" hidden="1">{"'Sheet2'!$C$3:$AL$35"}</definedName>
    <definedName name="____ST434" hidden="1">{"'Sheet2'!$C$3:$AL$35"}</definedName>
    <definedName name="____ST435" hidden="1">{"'Sheet2'!$C$3:$AL$35"}</definedName>
    <definedName name="___ST434" hidden="1">{"'Sheet2'!$C$3:$AL$35"}</definedName>
    <definedName name="___ST435" hidden="1">{"'Sheet2'!$C$3:$AL$35"}</definedName>
    <definedName name="__123Graph_A" hidden="1">[1]部門!#REF!</definedName>
    <definedName name="__123Graph_Aコア預金" hidden="1">#REF!</definedName>
    <definedName name="__123Graph_A事務量計" hidden="1">'[2]15年推移'!#REF!</definedName>
    <definedName name="__123Graph_A個人定期" hidden="1">#REF!</definedName>
    <definedName name="__123Graph_A個人流動" hidden="1">#REF!</definedName>
    <definedName name="__123Graph_A個人預金" hidden="1">#REF!</definedName>
    <definedName name="__123Graph_A法人流動" hidden="1">#REF!</definedName>
    <definedName name="__123Graph_A経費率" hidden="1">[3]図表の見方!#REF!</definedName>
    <definedName name="__123Graph_A総貸出" hidden="1">#REF!</definedName>
    <definedName name="__123Graph_A部門別" hidden="1">[1]部門!#REF!</definedName>
    <definedName name="__123Graph_B" hidden="1">[1]部門!#REF!</definedName>
    <definedName name="__123Graph_Bコア預金" hidden="1">#REF!</definedName>
    <definedName name="__123Graph_B事務量計" hidden="1">'[2]15年推移'!#REF!</definedName>
    <definedName name="__123Graph_B個人定期" hidden="1">#REF!</definedName>
    <definedName name="__123Graph_B個人流動" hidden="1">#REF!</definedName>
    <definedName name="__123Graph_B個人預金" hidden="1">#REF!</definedName>
    <definedName name="__123Graph_B法人流動" hidden="1">#REF!</definedName>
    <definedName name="__123Graph_B経費率" hidden="1">[3]図表の見方!#REF!</definedName>
    <definedName name="__123Graph_B総貸出" hidden="1">#REF!</definedName>
    <definedName name="__123Graph_B部門別" hidden="1">[1]部門!#REF!</definedName>
    <definedName name="__123Graph_C" hidden="1">#REF!</definedName>
    <definedName name="__123Graph_C1千万" hidden="1">[4]貸出比較!#REF!</definedName>
    <definedName name="__123Graph_Cコア預金" hidden="1">#REF!</definedName>
    <definedName name="__123Graph_C事務量計" hidden="1">'[2]15年推移'!#REF!</definedName>
    <definedName name="__123Graph_C個人定期" hidden="1">#REF!</definedName>
    <definedName name="__123Graph_C個人流動" hidden="1">#REF!</definedName>
    <definedName name="__123Graph_C個人預金" hidden="1">#REF!</definedName>
    <definedName name="__123Graph_C法人流動" hidden="1">#REF!</definedName>
    <definedName name="__123Graph_C経費率" hidden="1">[3]図表の見方!#REF!</definedName>
    <definedName name="__123Graph_C総貸出" hidden="1">#REF!</definedName>
    <definedName name="__123Graph_C部門別" hidden="1">[1]部門!#REF!</definedName>
    <definedName name="__123Graph_D" hidden="1">#REF!</definedName>
    <definedName name="__123Graph_Dコア預金" hidden="1">#REF!</definedName>
    <definedName name="__123Graph_D事務量計" hidden="1">'[2]15年推移'!#REF!</definedName>
    <definedName name="__123Graph_D個人定期" hidden="1">#REF!</definedName>
    <definedName name="__123Graph_D個人流動" hidden="1">#REF!</definedName>
    <definedName name="__123Graph_D個人預金" hidden="1">#REF!</definedName>
    <definedName name="__123Graph_D法人流動" hidden="1">#REF!</definedName>
    <definedName name="__123Graph_D総貸出" hidden="1">#REF!</definedName>
    <definedName name="__123Graph_D部門別" hidden="1">[1]部門!#REF!</definedName>
    <definedName name="__123Graph_E" hidden="1">#REF!</definedName>
    <definedName name="__123Graph_Eコア預金" hidden="1">#REF!</definedName>
    <definedName name="__123Graph_E事務量計" hidden="1">'[2]15年推移'!#REF!</definedName>
    <definedName name="__123Graph_E個人定期" hidden="1">#REF!</definedName>
    <definedName name="__123Graph_E個人流動" hidden="1">#REF!</definedName>
    <definedName name="__123Graph_E個人預金" hidden="1">#REF!</definedName>
    <definedName name="__123Graph_E法人流動" hidden="1">#REF!</definedName>
    <definedName name="__123Graph_E総貸出" hidden="1">#REF!</definedName>
    <definedName name="__123Graph_E部門別" hidden="1">[1]部門!#REF!</definedName>
    <definedName name="__123Graph_F事務量計" hidden="1">'[2]15年推移'!#REF!</definedName>
    <definedName name="__123Graph_LBL_A" hidden="1">[5]８Ｗ満足!#REF!</definedName>
    <definedName name="__123Graph_X" hidden="1">[1]部門!#REF!</definedName>
    <definedName name="__123Graph_Xコア預金" hidden="1">#REF!</definedName>
    <definedName name="__123Graph_X事務量計" hidden="1">'[2]15年推移'!#REF!</definedName>
    <definedName name="__123Graph_X伸び率" hidden="1">'[2]15年推移'!#REF!</definedName>
    <definedName name="__123Graph_X個人定期" hidden="1">#REF!</definedName>
    <definedName name="__123Graph_X個人流動" hidden="1">#REF!</definedName>
    <definedName name="__123Graph_X個人預金" hidden="1">#REF!</definedName>
    <definedName name="__123Graph_X法人流動" hidden="1">#REF!</definedName>
    <definedName name="__123Graph_X総貸出" hidden="1">#REF!</definedName>
    <definedName name="__123Graph_X部門別" hidden="1">[1]部門!#REF!</definedName>
    <definedName name="__ST434" hidden="1">{"'Sheet2'!$C$3:$AL$35"}</definedName>
    <definedName name="__ST435" hidden="1">{"'Sheet2'!$C$3:$AL$35"}</definedName>
    <definedName name="_111111" hidden="1">#REF!</definedName>
    <definedName name="_123Graph_x個人預金2" hidden="1">#REF!</definedName>
    <definedName name="_17" hidden="1">[6]上場償却明細!#REF!</definedName>
    <definedName name="_BQ4.1" hidden="1">[7]作業ｼｰﾄ!#REF!</definedName>
    <definedName name="_BQ4.10" hidden="1">[7]作業ｼｰﾄ!#REF!</definedName>
    <definedName name="_BQ4.2" hidden="1">[7]作業ｼｰﾄ!#REF!</definedName>
    <definedName name="_BQ4.3" hidden="1">[7]作業ｼｰﾄ!#REF!</definedName>
    <definedName name="_BQ4.4" hidden="1">[7]作業ｼｰﾄ!#REF!</definedName>
    <definedName name="_BQ4.5" hidden="1">[7]作業ｼｰﾄ!#REF!</definedName>
    <definedName name="_BQ4.6" hidden="1">[7]作業ｼｰﾄ!#REF!</definedName>
    <definedName name="_BQ4.7" hidden="1">[7]作業ｼｰﾄ!#REF!</definedName>
    <definedName name="_BQ4.8" hidden="1">[7]作業ｼｰﾄ!#REF!</definedName>
    <definedName name="_BQ4.9" hidden="1">[7]作業ｼｰﾄ!#REF!</definedName>
    <definedName name="_Fill" localSheetId="7" hidden="1">'[8]Sum-Oak'!#REF!</definedName>
    <definedName name="_Fill" localSheetId="5" hidden="1">'[8]Sum-Oak'!#REF!</definedName>
    <definedName name="_Fill" localSheetId="6" hidden="1">'[8]Sum-Oak'!#REF!</definedName>
    <definedName name="_Fill" localSheetId="3" hidden="1">'[8]Sum-Oak'!#REF!</definedName>
    <definedName name="_Fill" localSheetId="4" hidden="1">'[8]Sum-Oak'!#REF!</definedName>
    <definedName name="_Fill" hidden="1">'[8]Sum-Oak'!#REF!</definedName>
    <definedName name="_Key1" localSheetId="7" hidden="1">[9]Bankruptcies!#REF!</definedName>
    <definedName name="_Key1" localSheetId="5" hidden="1">[9]Bankruptcies!#REF!</definedName>
    <definedName name="_Key1" localSheetId="6" hidden="1">[9]Bankruptcies!#REF!</definedName>
    <definedName name="_Key1" localSheetId="3" hidden="1">[9]Bankruptcies!#REF!</definedName>
    <definedName name="_Key1" localSheetId="4" hidden="1">[9]Bankruptcies!#REF!</definedName>
    <definedName name="_Key1" hidden="1">[9]Bankruptcies!#REF!</definedName>
    <definedName name="_Key2" localSheetId="7" hidden="1">#REF!</definedName>
    <definedName name="_Key2" localSheetId="0" hidden="1">#REF!</definedName>
    <definedName name="_Key2" localSheetId="5" hidden="1">#REF!</definedName>
    <definedName name="_Key2" localSheetId="6" hidden="1">#REF!</definedName>
    <definedName name="_Key2" localSheetId="3" hidden="1">#REF!</definedName>
    <definedName name="_Key2" localSheetId="4" hidden="1">#REF!</definedName>
    <definedName name="_Key2" hidden="1">#REF!</definedName>
    <definedName name="_Order1" hidden="1">0</definedName>
    <definedName name="_Order2" hidden="1">0</definedName>
    <definedName name="_Parse_Out" hidden="1">#REF!</definedName>
    <definedName name="_Sort" localSheetId="0" hidden="1">#REF!</definedName>
    <definedName name="_Sort" localSheetId="3" hidden="1">#REF!</definedName>
    <definedName name="_Sort" hidden="1">#REF!</definedName>
    <definedName name="_ST434" hidden="1">{"'Sheet2'!$C$3:$AL$35"}</definedName>
    <definedName name="_ST435" hidden="1">{"'Sheet2'!$C$3:$AL$35"}</definedName>
    <definedName name="a" hidden="1">{"'Sheet2'!$C$3:$AL$35"}</definedName>
    <definedName name="aa" hidden="1">{"'Sheet2'!$C$3:$AL$35"}</definedName>
    <definedName name="aaa" hidden="1">{"'Sheet2'!$C$3:$AL$35"}</definedName>
    <definedName name="AAA_DOCTOPS" hidden="1">"AAA_SET"</definedName>
    <definedName name="AAA_duser" hidden="1">"OFF"</definedName>
    <definedName name="aaaa" hidden="1">{"'Sheet1'!$L$17"}</definedName>
    <definedName name="aaaaa" hidden="1">{#N/A,#N/A,FALSE,"Aging Summary";#N/A,#N/A,FALSE,"Ratio Analysis";#N/A,#N/A,FALSE,"Test 120 Day Accts";#N/A,#N/A,FALSE,"Tickmarks"}</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{"'Sheet2'!$C$3:$AL$35"}</definedName>
    <definedName name="abcd" hidden="1">{"'Sheet2'!$C$3:$AL$35"}</definedName>
    <definedName name="abcdf" hidden="1">{"'Sheet2'!$C$3:$AL$35"}</definedName>
    <definedName name="abcf" hidden="1">{"'Sheet2'!$C$3:$AL$35"}</definedName>
    <definedName name="AccessDatabase" hidden="1">"D:\Bonuses\commission Forecast\FY99 Commission Forecast Q4YTD Belgium.mdb"</definedName>
    <definedName name="adf" hidden="1">{"Page1",#N/A,FALSE,"CompCo";"Page2",#N/A,FALSE,"CompCo"}</definedName>
    <definedName name="adfauui" hidden="1">{"Page1",#N/A,FALSE,"CompCo";"Page2",#N/A,FALSE,"CompCo"}</definedName>
    <definedName name="adfda" hidden="1">{#N/A,#N/A,FALSE,"Aging Summary";#N/A,#N/A,FALSE,"Ratio Analysis";#N/A,#N/A,FALSE,"Test 120 Day Accts";#N/A,#N/A,FALSE,"Tickmarks"}</definedName>
    <definedName name="adfda2" hidden="1">{#N/A,#N/A,FALSE,"Aging Summary";#N/A,#N/A,FALSE,"Ratio Analysis";#N/A,#N/A,FALSE,"Test 120 Day Accts";#N/A,#N/A,FALSE,"Tickmarks"}</definedName>
    <definedName name="anscount" hidden="1">2</definedName>
    <definedName name="AS2DocOpenMode" hidden="1">"AS2DocumentEdit"</definedName>
    <definedName name="AS2HasNoAutoHeaderFooter" hidden="1">" "</definedName>
    <definedName name="asssss" hidden="1">{"'Sheet1'!$A$1:$H$100"}</definedName>
    <definedName name="asw" hidden="1">{"'Sheet2'!$C$3:$AL$35"}</definedName>
    <definedName name="b" hidden="1">{"'Sheet2'!$C$3:$AL$35"}</definedName>
    <definedName name="bb" hidden="1">{"'Sheet2'!$C$3:$AL$35"}</definedName>
    <definedName name="bbb" hidden="1">{"'Sheet2'!$C$3:$AL$35"}</definedName>
    <definedName name="bessi9" hidden="1">{"'Sheet2'!$C$3:$AL$35"}</definedName>
    <definedName name="bessi901" hidden="1">{"'Sheet2'!$C$3:$AL$35"}</definedName>
    <definedName name="bessi902" hidden="1">{"'Sheet2'!$C$3:$AL$35"}</definedName>
    <definedName name="bessi903" hidden="1">{"'Sheet2'!$C$3:$AL$35"}</definedName>
    <definedName name="bessi904" hidden="1">{"'Sheet2'!$C$3:$AL$35"}</definedName>
    <definedName name="bessi905" hidden="1">{"'Sheet2'!$C$3:$AL$35"}</definedName>
    <definedName name="bessi906" hidden="1">{"'Sheet2'!$C$3:$AL$35"}</definedName>
    <definedName name="bessi907" hidden="1">{"'Sheet2'!$C$3:$AL$35"}</definedName>
    <definedName name="bessi908" hidden="1">{"'Sheet2'!$C$3:$AL$35"}</definedName>
    <definedName name="bessi909" hidden="1">{"'Sheet2'!$C$3:$AL$35"}</definedName>
    <definedName name="bessi91" hidden="1">{"'Sheet2'!$C$3:$AL$35"}</definedName>
    <definedName name="bessi910" hidden="1">{"'Sheet2'!$C$3:$AL$35"}</definedName>
    <definedName name="bessi911" hidden="1">{"'Sheet2'!$C$3:$AL$35"}</definedName>
    <definedName name="bessi912" hidden="1">{"'Sheet2'!$C$3:$AL$35"}</definedName>
    <definedName name="bessi92" hidden="1">{"'Sheet2'!$C$3:$AL$35"}</definedName>
    <definedName name="bessi93" hidden="1">{"'Sheet2'!$C$3:$AL$35"}</definedName>
    <definedName name="bessi94" hidden="1">{"'Sheet2'!$C$3:$AL$35"}</definedName>
    <definedName name="bessi95" hidden="1">{"'Sheet2'!$C$3:$AL$35"}</definedName>
    <definedName name="bessi96" hidden="1">{"'Sheet2'!$C$3:$AL$35"}</definedName>
    <definedName name="bessi97" hidden="1">{"'Sheet2'!$C$3:$AL$35"}</definedName>
    <definedName name="bessi98" hidden="1">{"'Sheet2'!$C$3:$AL$35"}</definedName>
    <definedName name="bessi99" hidden="1">{"'Sheet2'!$C$3:$AL$35"}</definedName>
    <definedName name="BLPH1" hidden="1">#REF!</definedName>
    <definedName name="boring" hidden="1">{"Page1",#N/A,FALSE,"CompCo";"Page2",#N/A,FALSE,"CompCo"}</definedName>
    <definedName name="CBWorkbookPriority" hidden="1">-1131653506</definedName>
    <definedName name="cc" hidden="1">{"'Sheet2'!$C$3:$AL$35"}</definedName>
    <definedName name="ccc" hidden="1">{"'Sheet2'!$C$3:$AL$35"}</definedName>
    <definedName name="CIQWBGuid" hidden="1">"４．【別紙３】調査票.xls"</definedName>
    <definedName name="Comments_old_v_new">#REF!</definedName>
    <definedName name="Compco1" hidden="1">{"Page1",#N/A,FALSE,"CompCo";"Page2",#N/A,FALSE,"CompCo"}</definedName>
    <definedName name="Compco2" hidden="1">{"Page1",#N/A,FALSE,"CompCo";"Page2",#N/A,FALSE,"CompCo"}</definedName>
    <definedName name="Current_cell">!A1</definedName>
    <definedName name="d" hidden="1">{"'Sheet2'!$C$3:$AL$35"}</definedName>
    <definedName name="ddd" hidden="1">{"'Sheet2'!$C$3:$AL$35"}</definedName>
    <definedName name="ｄｄｄｄ" hidden="1">{"'Sheet1'!$A$1:$H$100"}</definedName>
    <definedName name="ｄｋさｋｄｌｓ" hidden="1">{"'Sheet2'!$C$3:$AL$35"}</definedName>
    <definedName name="ｄさｆｊｓ" hidden="1">{"'Sheet2'!$C$3:$AL$35"}</definedName>
    <definedName name="ｄさｆｓｆさ" hidden="1">{"'Sheet2'!$C$3:$AL$35"}</definedName>
    <definedName name="eee" hidden="1">{"'Sheet2'!$C$3:$AL$35"}</definedName>
    <definedName name="EV__EVCOM_OPTIONS__" hidden="1">10</definedName>
    <definedName name="EV__LASTREFTIME__" hidden="1">40554.6634027778</definedName>
    <definedName name="EV__WBEVMODE__" hidden="1">1</definedName>
    <definedName name="fader" hidden="1">{#N/A,#N/A,FALSE,"Aging Summary";#N/A,#N/A,FALSE,"Ratio Analysis";#N/A,#N/A,FALSE,"Test 120 Day Accts";#N/A,#N/A,FALSE,"Tickmarks"}</definedName>
    <definedName name="ｆｄｆｄｆｄｆｄｖｃｘｖ" hidden="1">{"'Sheet2'!$C$3:$AL$35"}</definedName>
    <definedName name="ｆｄｋｊｆｋｓｄｊｆｓｌ" hidden="1">{"'Sheet2'!$C$3:$AL$35"}</definedName>
    <definedName name="ｆｄｓｇｆｄｓｋｇｇｄｋ" hidden="1">{"'Sheet2'!$C$3:$AL$35"}</definedName>
    <definedName name="ｆｄさｆさｆさ" hidden="1">{"'Sheet2'!$C$3:$AL$35"}</definedName>
    <definedName name="fff" hidden="1">{"'Sheet2'!$C$3:$AL$35"}</definedName>
    <definedName name="ｆｊぢおあｊｖ" hidden="1">{"'Sheet2'!$C$3:$AL$35"}</definedName>
    <definedName name="ｆだｆｄｄｓ" hidden="1">{"'Sheet2'!$C$3:$AL$35"}</definedName>
    <definedName name="ggg" hidden="1">{"'Sheet2'!$C$3:$AL$35"}</definedName>
    <definedName name="happy" hidden="1">{"Page1",#N/A,FALSE,"CompCo";"Page2",#N/A,FALSE,"CompCo"}</definedName>
    <definedName name="hhh" hidden="1">{"'Sheet2'!$C$3:$AL$35"}</definedName>
    <definedName name="hkli9" hidden="1">{"Page1",#N/A,FALSE,"CompCo";"Page2",#N/A,FALSE,"CompCo"}</definedName>
    <definedName name="HTML_CodePage" hidden="1">1252</definedName>
    <definedName name="HTML_Control" hidden="1">{"'O-9000 LTU'!$A$1:$O$385"}</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2_1" hidden="1">"'[付図1&amp;2.XLS]readme'!$A$1:$F$13"</definedName>
    <definedName name="HTML2_11" hidden="1">1</definedName>
    <definedName name="HTML2_12" hidden="1">"D:\WWW\siketsu_manual.htm"</definedName>
    <definedName name="HTML2_2" hidden="1">-4146</definedName>
    <definedName name="HTML2_3" hidden="1">"D:\WWW\siketsu_manual0.htm"</definedName>
    <definedName name="HTMLCount" hidden="1">1</definedName>
    <definedName name="iii" hidden="1">{"'Sheet2'!$C$3:$AL$35"}</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DIN" hidden="1">"AUTO"</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 hidden="1">100000</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LTMMONTH" hidden="1">120000</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MES_REVISION_DATE_" hidden="1">40513.6647800926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YTDMONTH" hidden="1">130000</definedName>
    <definedName name="IQ_Z_SCORE" hidden="1">"c1339"</definedName>
    <definedName name="itou" hidden="1">{"Page1",#N/A,FALSE,"CompCo";"Page2",#N/A,FALSE,"CompCo"}</definedName>
    <definedName name="jhjgj" hidden="1">{"'Sheet2'!$C$3:$AL$35"}</definedName>
    <definedName name="jhjhj" hidden="1">{"'Sheet2'!$E$46"}</definedName>
    <definedName name="jjj" hidden="1">{"'Sheet2'!$C$3:$AL$35"}</definedName>
    <definedName name="jjjj" hidden="1">{"Page1",#N/A,FALSE,"CompCo";"Page2",#N/A,FALSE,"CompCo"}</definedName>
    <definedName name="ketugo436" hidden="1">{"'Sheet2'!$C$3:$AL$35"}</definedName>
    <definedName name="ketugou" hidden="1">{"'Sheet2'!$C$3:$AL$35"}</definedName>
    <definedName name="ketugou430" hidden="1">{"'Sheet2'!$C$3:$AL$35"}</definedName>
    <definedName name="ketugou435" hidden="1">{"'Sheet2'!$C$3:$AL$35"}</definedName>
    <definedName name="kkk" hidden="1">{"'Sheet2'!$C$3:$AL$35"}</definedName>
    <definedName name="kkkkk" hidden="1">{"'Sheet2'!$C$3:$AL$35"}</definedName>
    <definedName name="lkjlkh" hidden="1">{"Page1",#N/A,FALSE,"CompCo";"Page2",#N/A,FALSE,"CompCo"}</definedName>
    <definedName name="lll" hidden="1">{"'Sheet2'!$C$3:$AL$35"}</definedName>
    <definedName name="mmm" hidden="1">{"'Sheet2'!$C$3:$AL$35"}</definedName>
    <definedName name="mumba" hidden="1">{#N/A,#N/A,FALSE,"Aging Summary";#N/A,#N/A,FALSE,"Ratio Analysis";#N/A,#N/A,FALSE,"Test 120 Day Accts";#N/A,#N/A,FALSE,"Tickmarks"}</definedName>
    <definedName name="ｎ" hidden="1">{"'Sheet2'!$C$3:$AL$35"}</definedName>
    <definedName name="nasi" hidden="1">{"'比較表'!$A$1:$D$53"}</definedName>
    <definedName name="NewRevs">#REF!</definedName>
    <definedName name="NewUnits">#REF!</definedName>
    <definedName name="nnnnnnnnnnn" hidden="1">{"'Sheet2'!$C$3:$AL$35"}</definedName>
    <definedName name="nnnnnnnnnnnnnnnnnnnnnnn" hidden="1">{"'Sheet2'!$C$3:$AL$35"}</definedName>
    <definedName name="OldRevs">#REF!</definedName>
    <definedName name="OldUnits">#REF!</definedName>
    <definedName name="ool" hidden="1">{"Page1",#N/A,FALSE,"CompCo";"Page2",#N/A,FALSE,"CompCo"}</definedName>
    <definedName name="oooooi" hidden="1">{"Page1",#N/A,FALSE,"CompCo";"Page2",#N/A,FALSE,"CompCo"}</definedName>
    <definedName name="ｐ９ヴ９０あう" hidden="1">{"'Sheet2'!$C$3:$AL$35"}</definedName>
    <definedName name="ｐｆｌｋｐｌｇ" hidden="1">{"'Sheet2'!$C$3:$AL$35"}</definedName>
    <definedName name="Ports_new">#REF!</definedName>
    <definedName name="Ports_old">#REF!</definedName>
    <definedName name="SC構成" hidden="1">{"'Sheet2'!$E$46"}</definedName>
    <definedName name="seinou" hidden="1">{"'Sheet2'!$C$3:$AL$35"}</definedName>
    <definedName name="seinou442" hidden="1">{"'Sheet2'!$C$3:$AL$35"}</definedName>
    <definedName name="seinou445" hidden="1">{"'Sheet2'!$C$3:$AL$35"}</definedName>
    <definedName name="seinou4451" hidden="1">{"'Sheet2'!$C$3:$AL$35"}</definedName>
    <definedName name="seinou4452" hidden="1">{"'Sheet2'!$C$3:$AL$35"}</definedName>
    <definedName name="seinou446" hidden="1">{"'Sheet2'!$C$3:$AL$35"}</definedName>
    <definedName name="seinou4461" hidden="1">{"'Sheet2'!$C$3:$AL$35"}</definedName>
    <definedName name="seinou4462" hidden="1">{"'Sheet2'!$C$3:$AL$35"}</definedName>
    <definedName name="seinou4463" hidden="1">{"'Sheet2'!$C$3:$AL$35"}</definedName>
    <definedName name="sss" hidden="1">{"'Sheet2'!$C$3:$AL$35"}</definedName>
    <definedName name="ｓｓｓｓ" hidden="1">{"'Sheet1'!$L$17"}</definedName>
    <definedName name="tasha001" hidden="1">{"'Sheet2'!$C$3:$AL$35"}</definedName>
    <definedName name="tasha002" hidden="1">{"'Sheet2'!$C$3:$AL$35"}</definedName>
    <definedName name="tasha003" hidden="1">{"'Sheet2'!$C$3:$AL$35"}</definedName>
    <definedName name="tasha004" hidden="1">{"'Sheet2'!$C$3:$AL$35"}</definedName>
    <definedName name="tasha005" hidden="1">{"'Sheet2'!$C$3:$AL$35"}</definedName>
    <definedName name="tasha006" hidden="1">{"'Sheet2'!$C$3:$AL$35"}</definedName>
    <definedName name="top" hidden="1">{"Page1",#N/A,FALSE,"CompCo";"Page2",#N/A,FALSE,"CompCo"}</definedName>
    <definedName name="uuu" hidden="1">{"'Sheet2'!$C$3:$AL$35"}</definedName>
    <definedName name="ｖ７ｔｃ" hidden="1">{"'Sheet2'!$C$3:$AL$35"}</definedName>
    <definedName name="ｖｔｄｆ" hidden="1">{"'Sheet2'!$C$3:$AL$35"}</definedName>
    <definedName name="ｖｖ" hidden="1">{"'Sheet2'!$C$3:$AL$35"}</definedName>
    <definedName name="ｖじょいｆｊｄｊｖｆｄ" hidden="1">{"'Sheet2'!$C$3:$AL$35"}</definedName>
    <definedName name="WORK" hidden="1">{"'O-9000 LTU'!$A$1:$O$385"}</definedName>
    <definedName name="Work1" hidden="1">{"'O-9000 LTU'!$A$1:$O$385"}</definedName>
    <definedName name="WORK2" hidden="1">{"'O-9000 LTU'!$A$1:$O$385"}</definedName>
    <definedName name="Work3" hidden="1">{"'O-9000 LTU'!$A$1:$O$385"}</definedName>
    <definedName name="wrn.adj95." hidden="1">{"adj95mult",#N/A,FALSE,"COMPCO";"adj95est",#N/A,FALSE,"COMPCO"}</definedName>
    <definedName name="wrn.Aging._.and._.Trend._.Analysis." hidden="1">{#N/A,#N/A,FALSE,"Aging Summary";#N/A,#N/A,FALSE,"Ratio Analysis";#N/A,#N/A,FALSE,"Test 120 Day Accts";#N/A,#N/A,FALSE,"Tickmarks"}</definedName>
    <definedName name="wrn.All." hidden="1">{"Matrix",#N/A,FALSE,"ACQMTRX";"Fees",#N/A,FALSE,"ACQMTRX"}</definedName>
    <definedName name="wrn.COMPCO." hidden="1">{"Page1",#N/A,FALSE,"CompCo";"Page2",#N/A,FALSE,"CompCo"}</definedName>
    <definedName name="wrn.DCF." hidden="1">{"DCF1",#N/A,FALSE,"SIERRA DCF";"MATRIX1",#N/A,FALSE,"SIERRA DCF"}</definedName>
    <definedName name="wrn.Economic._.Value._.Added._.Analysis." hidden="1">{"EVA",#N/A,FALSE,"EVA";"WACC",#N/A,FALSE,"WACC"}</definedName>
    <definedName name="wrn.full._.report."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OUTPUT." hidden="1">{"DCF","UPSIDE CASE",FALSE,"Sheet1";"DCF","BASE CASE",FALSE,"Sheet1";"DCF","DOWNSIDE CASE",FALSE,"Sheet1"}</definedName>
    <definedName name="wrn.sales." hidden="1">{"sales",#N/A,FALSE,"Sales";"sales existing",#N/A,FALSE,"Sales";"sales rd1",#N/A,FALSE,"Sales";"sales rd2",#N/A,FALSE,"Sales"}</definedName>
    <definedName name="wrn.summary." hidden="1">{#N/A,#N/A,FALSE,"report"}</definedName>
    <definedName name="ｗｗｗ" hidden="1">{"'Sheet2'!$C$3:$AL$35"}</definedName>
    <definedName name="ｙGVYXG" hidden="1">{"'Sheet2'!$C$3:$AL$35"}</definedName>
    <definedName name="yioyio" hidden="1">{"Page1",#N/A,FALSE,"CompCo";"Page2",#N/A,FALSE,"CompCo"}</definedName>
    <definedName name="yyyyy" hidden="1">{"'Sheet2'!$C$3:$AL$35"}</definedName>
    <definedName name="z" hidden="1">{"'Sheet2'!$C$3:$AL$35"}</definedName>
    <definedName name="Z_2DE5EA60_7A3A_11D2_AE76_0080C7A84E90_.wvu.Cols" localSheetId="0" hidden="1">#REF!</definedName>
    <definedName name="Z_2DE5EA60_7A3A_11D2_AE76_0080C7A84E90_.wvu.Cols" hidden="1">#REF!</definedName>
    <definedName name="Z_2DE5EA60_7A3A_11D2_AE76_0080C7A84E90_.wvu.PrintArea" localSheetId="0" hidden="1">#REF!</definedName>
    <definedName name="Z_2DE5EA60_7A3A_11D2_AE76_0080C7A84E90_.wvu.PrintArea" hidden="1">#REF!</definedName>
    <definedName name="Z_2DE5EA60_7A3A_11D2_AE76_0080C7A84E90_.wvu.Rows" localSheetId="0" hidden="1">#REF!</definedName>
    <definedName name="Z_2DE5EA60_7A3A_11D2_AE76_0080C7A84E90_.wvu.Rows" hidden="1">#REF!</definedName>
    <definedName name="Z_AA32CA20_9189_11D5_8C03_0040D013D52F_.wvu.Cols" hidden="1">#REF!</definedName>
    <definedName name="あ" hidden="1">{"'Sheet2'!$C$3:$AL$35"}</definedName>
    <definedName name="あああ" hidden="1">{"'Sheet2'!$C$3:$AL$35"}</definedName>
    <definedName name="ああああ" hidden="1">{"'Sheet2'!$C$3:$AL$35"}</definedName>
    <definedName name="ああああああああ" hidden="1">{"'Sheet2'!$C$3:$AL$35"}</definedName>
    <definedName name="イｔｇｃ" hidden="1">{"'Sheet2'!$E$46"}</definedName>
    <definedName name="いいい" hidden="1">{"'Sheet1'!$L$17"}</definedName>
    <definedName name="いうｖｇｃｘｙG" hidden="1">{"'Sheet2'!$C$3:$AL$35"}</definedName>
    <definedName name="ヴ０ｆ９８づ" hidden="1">{"'Sheet2'!$C$3:$AL$35"}</definedName>
    <definedName name="ヴぉｙｈｃぉいｚｈｖ" hidden="1">{"'Sheet2'!$C$3:$AL$35"}</definedName>
    <definedName name="ヴひ８あｖ" hidden="1">{"'Sheet2'!$C$3:$AL$35"}</definedName>
    <definedName name="えｗｗづｓH" hidden="1">{"'Sheet2'!$C$3:$AL$35"}</definedName>
    <definedName name="お８ｙｈｆ" hidden="1">{"'Sheet2'!$C$3:$AL$35"}</definedName>
    <definedName name="おｈｖしｈｃ" hidden="1">{"'Sheet2'!$C$3:$AL$35"}</definedName>
    <definedName name="おｖYCX" hidden="1">{"'Sheet2'!$C$3:$AL$35"}</definedName>
    <definedName name="おｖｙｈこ８ｘｈ" hidden="1">{"'Sheet2'!$C$3:$AL$35"}</definedName>
    <definedName name="おいｖｈｊでうあ" hidden="1">{"'Sheet2'!$C$3:$AL$35"}</definedName>
    <definedName name="おいｖｈｙｃぉI" hidden="1">{"'Sheet2'!$C$3:$AL$35"}</definedName>
    <definedName name="おいうｈｖくH" hidden="1">{"'Sheet2'!$C$3:$AL$35"}</definedName>
    <definedName name="おいヴこぃ" hidden="1">{"'Sheet2'!$C$3:$AL$35"}</definedName>
    <definedName name="おヴぃじおｄｊｖ" hidden="1">{"'Sheet2'!$C$3:$AL$35"}</definedName>
    <definedName name="がぢお" hidden="1">{"'Sheet2'!$C$3:$AL$35"}</definedName>
    <definedName name="サーバ" hidden="1">{"'Sheet2'!$E$46"}</definedName>
    <definedName name="シングルコールド" hidden="1">{"'Sheet1'!$A$1:$H$100"}</definedName>
    <definedName name="だｈｆｄ８９や８９" hidden="1">{"'Sheet2'!$C$3:$AL$35"}</definedName>
    <definedName name="てｓｔ" hidden="1">{"'表紙'!$A$1:$M$17"}</definedName>
    <definedName name="なに" hidden="1">{"'Sheet1'!$L$17"}</definedName>
    <definedName name="なんやねん" hidden="1">{"'Sheet2'!$C$3:$AL$35"}</definedName>
    <definedName name="ハード進捗" hidden="1">{"'Sheet2'!$C$3:$AL$35"}</definedName>
    <definedName name="ぴ９ヴｈこ" hidden="1">{"'Sheet2'!$C$3:$AL$35"}</definedName>
    <definedName name="ふぁｇｄｆｇｄ" hidden="1">{"'Sheet2'!$C$3:$AL$35"}</definedName>
    <definedName name="ふぉいｄそいｈｊぢ" hidden="1">{"'Sheet2'!$C$3:$AL$35"}</definedName>
    <definedName name="予約確認画面" hidden="1">{"'Sheet2'!$C$3:$AL$35"}</definedName>
    <definedName name="別紙９５" hidden="1">{"'Sheet2'!$C$3:$AL$35"}</definedName>
    <definedName name="投信" hidden="1">[10]作業ｼｰﾄ!#REF!</definedName>
    <definedName name="既存" hidden="1">{"'Sheet2'!$C$3:$AL$35"}</definedName>
    <definedName name="既存P" hidden="1">{"'Sheet2'!$C$3:$AL$35"}</definedName>
    <definedName name="木山" hidden="1">{"'Sheet2'!$C$3:$AL$35"}</definedName>
    <definedName name="未収" hidden="1">{"'Sheet2'!$C$3:$AL$35"}</definedName>
    <definedName name="未収フローB" hidden="1">{"'Sheet2'!$C$3:$AL$35"}</definedName>
    <definedName name="株式" hidden="1">[10]作業ｼｰﾄ!#REF!</definedName>
    <definedName name="池袋" hidden="1">{"'O-9000 LTU'!$A$1:$O$385"}</definedName>
    <definedName name="画面遷移２" hidden="1">{"'Sheet2'!$C$3:$AL$35"}</definedName>
    <definedName name="野上" hidden="1">{"'Sheet2'!$C$3:$AL$35"}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9" i="10" l="1"/>
  <c r="L22" i="11"/>
  <c r="M15" i="11"/>
  <c r="M13" i="11"/>
  <c r="M11" i="11"/>
  <c r="M9" i="11"/>
  <c r="M77" i="7" l="1"/>
  <c r="M86" i="7"/>
  <c r="M85" i="7"/>
  <c r="M84" i="7"/>
  <c r="M83" i="7"/>
  <c r="M78" i="7"/>
  <c r="M76" i="7"/>
  <c r="M79" i="7"/>
  <c r="Y34" i="12"/>
  <c r="L17" i="11"/>
  <c r="L24" i="11"/>
  <c r="L26" i="11"/>
  <c r="L28" i="11"/>
  <c r="L64" i="12"/>
  <c r="L65" i="12" s="1"/>
  <c r="L120" i="12" l="1"/>
  <c r="L66" i="12"/>
  <c r="L30" i="11"/>
  <c r="L121" i="12" l="1"/>
  <c r="C57" i="7" l="1"/>
  <c r="L57" i="7"/>
  <c r="K57" i="7"/>
  <c r="J57" i="7"/>
  <c r="I57" i="7"/>
  <c r="H57" i="7"/>
  <c r="G57" i="7"/>
  <c r="F57" i="7"/>
  <c r="E57" i="7"/>
  <c r="D57" i="7"/>
  <c r="L64" i="7"/>
  <c r="L66" i="7"/>
  <c r="L68" i="7"/>
  <c r="L70" i="7"/>
  <c r="L71" i="7"/>
  <c r="M69" i="7"/>
  <c r="M67" i="7"/>
  <c r="M65" i="7"/>
  <c r="M63" i="7"/>
  <c r="L50" i="7"/>
  <c r="L52" i="7"/>
  <c r="L54" i="7"/>
  <c r="L56" i="7"/>
  <c r="M55" i="7"/>
  <c r="M53" i="7"/>
  <c r="M51" i="7"/>
  <c r="M49" i="7"/>
  <c r="M9" i="7"/>
  <c r="M57" i="7" l="1"/>
  <c r="L58" i="7"/>
  <c r="D28" i="11" l="1"/>
  <c r="E28" i="11"/>
  <c r="F28" i="11"/>
  <c r="M28" i="11" s="1"/>
  <c r="G28" i="11"/>
  <c r="H28" i="11"/>
  <c r="I28" i="11"/>
  <c r="J28" i="11"/>
  <c r="K28" i="11"/>
  <c r="L29" i="11" s="1"/>
  <c r="C28" i="11"/>
  <c r="D26" i="11"/>
  <c r="E26" i="11"/>
  <c r="F26" i="11"/>
  <c r="M26" i="11" s="1"/>
  <c r="G26" i="11"/>
  <c r="H26" i="11"/>
  <c r="I26" i="11"/>
  <c r="J26" i="11"/>
  <c r="K26" i="11"/>
  <c r="L27" i="11" s="1"/>
  <c r="C26" i="11"/>
  <c r="D22" i="11"/>
  <c r="E22" i="11"/>
  <c r="F22" i="11"/>
  <c r="M22" i="11" s="1"/>
  <c r="G22" i="11"/>
  <c r="H22" i="11"/>
  <c r="I22" i="11"/>
  <c r="J22" i="11"/>
  <c r="K22" i="11"/>
  <c r="L23" i="11" s="1"/>
  <c r="C22" i="11"/>
  <c r="D24" i="11"/>
  <c r="E24" i="11"/>
  <c r="F24" i="11"/>
  <c r="M24" i="11" s="1"/>
  <c r="G24" i="11"/>
  <c r="H24" i="11"/>
  <c r="I24" i="11"/>
  <c r="J24" i="11"/>
  <c r="K24" i="11"/>
  <c r="L25" i="11" s="1"/>
  <c r="C24" i="11"/>
  <c r="B3" i="2"/>
  <c r="B2" i="2"/>
  <c r="M98" i="7"/>
  <c r="M93" i="7" l="1"/>
  <c r="M90" i="7" l="1"/>
  <c r="K58" i="7"/>
  <c r="J58" i="7"/>
  <c r="I58" i="7"/>
  <c r="H58" i="7"/>
  <c r="G58" i="7"/>
  <c r="F58" i="7"/>
  <c r="E58" i="7"/>
  <c r="K56" i="7"/>
  <c r="J56" i="7"/>
  <c r="I56" i="7"/>
  <c r="H56" i="7"/>
  <c r="G56" i="7"/>
  <c r="F56" i="7"/>
  <c r="E56" i="7"/>
  <c r="K54" i="7"/>
  <c r="J54" i="7"/>
  <c r="I54" i="7"/>
  <c r="H54" i="7"/>
  <c r="G54" i="7"/>
  <c r="F54" i="7"/>
  <c r="K52" i="7"/>
  <c r="J52" i="7"/>
  <c r="I52" i="7"/>
  <c r="H52" i="7"/>
  <c r="G52" i="7"/>
  <c r="F52" i="7"/>
  <c r="E52" i="7"/>
  <c r="F50" i="7"/>
  <c r="G50" i="7"/>
  <c r="H50" i="7"/>
  <c r="I50" i="7"/>
  <c r="J50" i="7"/>
  <c r="K50" i="7"/>
  <c r="E50" i="7"/>
  <c r="K17" i="11" l="1"/>
  <c r="L18" i="11" s="1"/>
  <c r="B3" i="11"/>
  <c r="B2" i="11"/>
  <c r="B3" i="10"/>
  <c r="B2" i="10"/>
  <c r="B3" i="9"/>
  <c r="B2" i="9"/>
  <c r="X34" i="12"/>
  <c r="F68" i="7"/>
  <c r="D71" i="7"/>
  <c r="K120" i="12" l="1"/>
  <c r="K30" i="11"/>
  <c r="K29" i="10"/>
  <c r="K71" i="7"/>
  <c r="L72" i="7" s="1"/>
  <c r="K70" i="7"/>
  <c r="K68" i="7"/>
  <c r="K66" i="7"/>
  <c r="K64" i="7"/>
  <c r="K121" i="12" l="1"/>
  <c r="L31" i="11"/>
  <c r="K64" i="12"/>
  <c r="L30" i="10"/>
  <c r="B3" i="7" l="1"/>
  <c r="B2" i="7"/>
  <c r="B3" i="12"/>
  <c r="B2" i="12"/>
  <c r="B3" i="3"/>
  <c r="B2" i="3"/>
  <c r="P37" i="12" l="1"/>
  <c r="P36" i="12"/>
  <c r="Q36" i="12"/>
  <c r="R36" i="12"/>
  <c r="P34" i="12"/>
  <c r="Q34" i="12"/>
  <c r="R34" i="12"/>
  <c r="S34" i="12"/>
  <c r="Z34" i="12" s="1"/>
  <c r="T34" i="12"/>
  <c r="U34" i="12"/>
  <c r="V34" i="12"/>
  <c r="W34" i="12"/>
  <c r="I26" i="12"/>
  <c r="I27" i="12"/>
  <c r="E17" i="11"/>
  <c r="F17" i="11"/>
  <c r="G17" i="11"/>
  <c r="G120" i="12" s="1"/>
  <c r="H17" i="11"/>
  <c r="H120" i="12" s="1"/>
  <c r="I17" i="11"/>
  <c r="J17" i="11"/>
  <c r="K18" i="11" s="1"/>
  <c r="C35" i="10"/>
  <c r="C33" i="10"/>
  <c r="P64" i="12" s="1"/>
  <c r="P65" i="12" s="1"/>
  <c r="G29" i="10"/>
  <c r="G64" i="12" s="1"/>
  <c r="G65" i="12" s="1"/>
  <c r="H29" i="10"/>
  <c r="H64" i="12" s="1"/>
  <c r="H65" i="12" s="1"/>
  <c r="H66" i="12" s="1"/>
  <c r="J71" i="7"/>
  <c r="K72" i="7" s="1"/>
  <c r="I71" i="7"/>
  <c r="H71" i="7"/>
  <c r="G71" i="7"/>
  <c r="F71" i="7"/>
  <c r="E71" i="7"/>
  <c r="C71" i="7"/>
  <c r="J70" i="7"/>
  <c r="I70" i="7"/>
  <c r="H70" i="7"/>
  <c r="G70" i="7"/>
  <c r="F70" i="7"/>
  <c r="E70" i="7"/>
  <c r="J68" i="7"/>
  <c r="I68" i="7"/>
  <c r="H68" i="7"/>
  <c r="G68" i="7"/>
  <c r="J66" i="7"/>
  <c r="I66" i="7"/>
  <c r="H66" i="7"/>
  <c r="G66" i="7"/>
  <c r="F66" i="7"/>
  <c r="E66" i="7"/>
  <c r="D66" i="7"/>
  <c r="J64" i="7"/>
  <c r="I64" i="7"/>
  <c r="H64" i="7"/>
  <c r="G64" i="7"/>
  <c r="F64" i="7"/>
  <c r="E64" i="7"/>
  <c r="D64" i="7"/>
  <c r="C17" i="11"/>
  <c r="C120" i="12" s="1"/>
  <c r="B29" i="9"/>
  <c r="B30" i="9"/>
  <c r="B23" i="9"/>
  <c r="B24" i="9"/>
  <c r="B26" i="9"/>
  <c r="B27" i="9"/>
  <c r="B28" i="9"/>
  <c r="D17" i="11"/>
  <c r="D120" i="12" s="1"/>
  <c r="F120" i="12" l="1"/>
  <c r="M120" i="12" s="1"/>
  <c r="M17" i="11"/>
  <c r="F29" i="10"/>
  <c r="M29" i="10" s="1"/>
  <c r="M9" i="10"/>
  <c r="M71" i="7"/>
  <c r="C28" i="9"/>
  <c r="C25" i="9"/>
  <c r="C27" i="9"/>
  <c r="C24" i="9"/>
  <c r="C30" i="9"/>
  <c r="C23" i="9"/>
  <c r="C31" i="9"/>
  <c r="C29" i="9"/>
  <c r="C26" i="9"/>
  <c r="E120" i="12"/>
  <c r="E18" i="11"/>
  <c r="I18" i="11"/>
  <c r="P92" i="12"/>
  <c r="P93" i="12" s="1"/>
  <c r="G72" i="7"/>
  <c r="J29" i="10"/>
  <c r="E33" i="10"/>
  <c r="D29" i="10"/>
  <c r="K25" i="11"/>
  <c r="K29" i="11"/>
  <c r="F18" i="11"/>
  <c r="H18" i="11"/>
  <c r="D18" i="11"/>
  <c r="J18" i="11"/>
  <c r="G18" i="11"/>
  <c r="I120" i="12"/>
  <c r="J120" i="12"/>
  <c r="E72" i="7"/>
  <c r="J72" i="7"/>
  <c r="I29" i="10"/>
  <c r="I64" i="12" s="1"/>
  <c r="I65" i="12" s="1"/>
  <c r="I66" i="12" s="1"/>
  <c r="I67" i="12" s="1"/>
  <c r="I29" i="11"/>
  <c r="H72" i="7"/>
  <c r="F72" i="7"/>
  <c r="H30" i="10"/>
  <c r="I72" i="7"/>
  <c r="D33" i="10"/>
  <c r="H29" i="11"/>
  <c r="H23" i="11"/>
  <c r="K27" i="11"/>
  <c r="G29" i="11"/>
  <c r="D72" i="7"/>
  <c r="G27" i="11"/>
  <c r="I23" i="11"/>
  <c r="K23" i="11"/>
  <c r="G23" i="11"/>
  <c r="I30" i="11"/>
  <c r="I27" i="11"/>
  <c r="G66" i="12"/>
  <c r="H67" i="12" s="1"/>
  <c r="P66" i="12"/>
  <c r="C32" i="9" l="1"/>
  <c r="P94" i="12"/>
  <c r="E29" i="10"/>
  <c r="K65" i="12" s="1"/>
  <c r="K66" i="12" s="1"/>
  <c r="L67" i="12" s="1"/>
  <c r="J25" i="11"/>
  <c r="D64" i="12"/>
  <c r="D65" i="12" s="1"/>
  <c r="D66" i="12" s="1"/>
  <c r="R64" i="12"/>
  <c r="R65" i="12" s="1"/>
  <c r="J29" i="11"/>
  <c r="J64" i="12"/>
  <c r="J65" i="12" s="1"/>
  <c r="K30" i="10"/>
  <c r="I30" i="10"/>
  <c r="F23" i="11"/>
  <c r="E23" i="11"/>
  <c r="J30" i="10"/>
  <c r="C30" i="11"/>
  <c r="C121" i="12" s="1"/>
  <c r="D23" i="11"/>
  <c r="E30" i="11"/>
  <c r="F25" i="11"/>
  <c r="G30" i="11"/>
  <c r="G121" i="12" s="1"/>
  <c r="G25" i="11"/>
  <c r="I25" i="11"/>
  <c r="H25" i="11"/>
  <c r="E25" i="11"/>
  <c r="Q64" i="12"/>
  <c r="F64" i="12"/>
  <c r="M64" i="12" s="1"/>
  <c r="G30" i="10"/>
  <c r="J27" i="11"/>
  <c r="D25" i="11"/>
  <c r="D30" i="11"/>
  <c r="D121" i="12" s="1"/>
  <c r="I121" i="12"/>
  <c r="H27" i="11"/>
  <c r="J30" i="11"/>
  <c r="K31" i="11" s="1"/>
  <c r="J23" i="11"/>
  <c r="F27" i="11"/>
  <c r="F30" i="11"/>
  <c r="M30" i="11" s="1"/>
  <c r="H30" i="11"/>
  <c r="E64" i="12" l="1"/>
  <c r="E65" i="12" s="1"/>
  <c r="F30" i="10"/>
  <c r="J66" i="12"/>
  <c r="K67" i="12" s="1"/>
  <c r="R66" i="12"/>
  <c r="E121" i="12"/>
  <c r="F65" i="12"/>
  <c r="Q65" i="12"/>
  <c r="E31" i="11"/>
  <c r="F31" i="11"/>
  <c r="F121" i="12"/>
  <c r="M121" i="12" s="1"/>
  <c r="G31" i="11"/>
  <c r="H121" i="12"/>
  <c r="H31" i="11"/>
  <c r="I31" i="11"/>
  <c r="J121" i="12"/>
  <c r="J31" i="11"/>
  <c r="F66" i="12" l="1"/>
  <c r="M66" i="12" s="1"/>
  <c r="M65" i="12"/>
  <c r="E66" i="12"/>
  <c r="J67" i="12"/>
  <c r="Q66" i="12"/>
  <c r="G67" i="12" l="1"/>
  <c r="F67" i="12"/>
  <c r="E67" i="12"/>
  <c r="C29" i="10" l="1"/>
  <c r="C64" i="12" l="1"/>
  <c r="C65" i="12" s="1"/>
  <c r="C66" i="12" s="1"/>
  <c r="D67" i="12" s="1"/>
  <c r="D29" i="9" l="1"/>
  <c r="D24" i="9" l="1"/>
  <c r="D30" i="9"/>
  <c r="D28" i="9"/>
  <c r="D26" i="9"/>
  <c r="D31" i="9"/>
  <c r="D23" i="9"/>
  <c r="D32" i="9" s="1"/>
  <c r="D27" i="9"/>
  <c r="D25" i="9"/>
  <c r="S35" i="12" l="1"/>
  <c r="R35" i="12"/>
  <c r="V35" i="12"/>
  <c r="Q35" i="12"/>
  <c r="W35" i="12"/>
  <c r="X35" i="12"/>
  <c r="D35" i="10"/>
  <c r="Q92" i="12" s="1"/>
  <c r="T35" i="12"/>
  <c r="U35" i="12"/>
  <c r="K33" i="10"/>
  <c r="G35" i="10"/>
  <c r="H33" i="10"/>
  <c r="F33" i="10"/>
  <c r="E35" i="10"/>
  <c r="R92" i="12" s="1"/>
  <c r="J33" i="10"/>
  <c r="P35" i="12"/>
  <c r="P38" i="12" s="1"/>
  <c r="F35" i="10"/>
  <c r="I33" i="10"/>
  <c r="I35" i="10"/>
  <c r="J31" i="10"/>
  <c r="J35" i="10"/>
  <c r="K35" i="10"/>
  <c r="F17" i="10"/>
  <c r="G31" i="10"/>
  <c r="K31" i="10"/>
  <c r="M92" i="7"/>
  <c r="Q37" i="12"/>
  <c r="X36" i="12"/>
  <c r="X37" i="12"/>
  <c r="W36" i="12"/>
  <c r="V37" i="12"/>
  <c r="U36" i="12"/>
  <c r="U37" i="12"/>
  <c r="W37" i="12"/>
  <c r="T37" i="12"/>
  <c r="S36" i="12"/>
  <c r="S37" i="12"/>
  <c r="V36" i="12"/>
  <c r="T36" i="12"/>
  <c r="R37" i="12"/>
  <c r="Y35" i="12"/>
  <c r="Y37" i="12"/>
  <c r="Y36" i="12"/>
  <c r="M91" i="7"/>
  <c r="M11" i="10"/>
  <c r="M23" i="7"/>
  <c r="M13" i="10"/>
  <c r="L33" i="10"/>
  <c r="M33" i="10" s="1"/>
  <c r="M16" i="7"/>
  <c r="M30" i="7"/>
  <c r="E17" i="10"/>
  <c r="M99" i="7" l="1"/>
  <c r="Z36" i="12"/>
  <c r="Z37" i="12"/>
  <c r="L35" i="10"/>
  <c r="Y92" i="12" s="1"/>
  <c r="Y93" i="12" s="1"/>
  <c r="H17" i="10"/>
  <c r="T38" i="12"/>
  <c r="U39" i="12" s="1"/>
  <c r="M100" i="7"/>
  <c r="M101" i="7"/>
  <c r="Y38" i="12"/>
  <c r="Q38" i="12"/>
  <c r="W38" i="12"/>
  <c r="R38" i="12"/>
  <c r="I17" i="10"/>
  <c r="I18" i="10" s="1"/>
  <c r="X38" i="12"/>
  <c r="V38" i="12"/>
  <c r="U38" i="12"/>
  <c r="S38" i="12"/>
  <c r="T39" i="12" s="1"/>
  <c r="Z35" i="12"/>
  <c r="Q39" i="12"/>
  <c r="K37" i="10"/>
  <c r="K92" i="12"/>
  <c r="K32" i="10"/>
  <c r="W92" i="12"/>
  <c r="J36" i="10"/>
  <c r="S92" i="12"/>
  <c r="Q93" i="12"/>
  <c r="Q94" i="12" s="1"/>
  <c r="G92" i="12"/>
  <c r="J92" i="12"/>
  <c r="J37" i="10"/>
  <c r="W64" i="12"/>
  <c r="J34" i="10"/>
  <c r="F18" i="10"/>
  <c r="T92" i="12"/>
  <c r="G36" i="10"/>
  <c r="R93" i="12"/>
  <c r="R94" i="12" s="1"/>
  <c r="X64" i="12"/>
  <c r="K34" i="10"/>
  <c r="K36" i="10"/>
  <c r="X92" i="12"/>
  <c r="L36" i="10"/>
  <c r="I34" i="10"/>
  <c r="V64" i="12"/>
  <c r="F34" i="10"/>
  <c r="S64" i="12"/>
  <c r="Y64" i="12"/>
  <c r="M15" i="10"/>
  <c r="U64" i="12"/>
  <c r="F31" i="10"/>
  <c r="I31" i="10"/>
  <c r="G33" i="10"/>
  <c r="H34" i="10" s="1"/>
  <c r="G17" i="10"/>
  <c r="H18" i="10" s="1"/>
  <c r="V92" i="12"/>
  <c r="L34" i="10"/>
  <c r="H35" i="10"/>
  <c r="I36" i="10" s="1"/>
  <c r="L17" i="10"/>
  <c r="K17" i="10"/>
  <c r="L31" i="10"/>
  <c r="D17" i="10"/>
  <c r="E18" i="10" s="1"/>
  <c r="H31" i="10"/>
  <c r="D31" i="10"/>
  <c r="C31" i="10"/>
  <c r="E31" i="10"/>
  <c r="M37" i="7"/>
  <c r="J17" i="10"/>
  <c r="V39" i="12" l="1"/>
  <c r="R39" i="12"/>
  <c r="S39" i="12"/>
  <c r="M35" i="10"/>
  <c r="X39" i="12"/>
  <c r="Y39" i="12"/>
  <c r="W39" i="12"/>
  <c r="R95" i="12"/>
  <c r="G37" i="10"/>
  <c r="G42" i="10" s="1"/>
  <c r="G44" i="10" s="1"/>
  <c r="Z38" i="12"/>
  <c r="C92" i="12"/>
  <c r="C37" i="10"/>
  <c r="I37" i="10"/>
  <c r="J38" i="10" s="1"/>
  <c r="I32" i="10"/>
  <c r="I92" i="12"/>
  <c r="T93" i="12"/>
  <c r="T94" i="12" s="1"/>
  <c r="G93" i="12"/>
  <c r="G94" i="12" s="1"/>
  <c r="S93" i="12"/>
  <c r="S94" i="12" s="1"/>
  <c r="S95" i="12" s="1"/>
  <c r="X93" i="12"/>
  <c r="X94" i="12" s="1"/>
  <c r="J42" i="10"/>
  <c r="J44" i="10" s="1"/>
  <c r="J34" i="12"/>
  <c r="D92" i="12"/>
  <c r="D37" i="10"/>
  <c r="H92" i="12"/>
  <c r="H32" i="10"/>
  <c r="H37" i="10"/>
  <c r="J32" i="10"/>
  <c r="U65" i="12"/>
  <c r="U66" i="12" s="1"/>
  <c r="J93" i="12"/>
  <c r="J94" i="12" s="1"/>
  <c r="W93" i="12"/>
  <c r="W94" i="12" s="1"/>
  <c r="L18" i="10"/>
  <c r="M17" i="10"/>
  <c r="S65" i="12"/>
  <c r="S66" i="12" s="1"/>
  <c r="S67" i="12" s="1"/>
  <c r="Y94" i="12"/>
  <c r="J18" i="10"/>
  <c r="L92" i="12"/>
  <c r="L32" i="10"/>
  <c r="M31" i="10"/>
  <c r="L37" i="10"/>
  <c r="L42" i="10" s="1"/>
  <c r="U92" i="12"/>
  <c r="H36" i="10"/>
  <c r="V93" i="12"/>
  <c r="V94" i="12" s="1"/>
  <c r="Z92" i="12"/>
  <c r="K93" i="12"/>
  <c r="K94" i="12" s="1"/>
  <c r="K18" i="10"/>
  <c r="E37" i="10"/>
  <c r="E92" i="12"/>
  <c r="G18" i="10"/>
  <c r="Z64" i="12"/>
  <c r="Y65" i="12"/>
  <c r="Z65" i="12" s="1"/>
  <c r="V65" i="12"/>
  <c r="V66" i="12" s="1"/>
  <c r="X65" i="12"/>
  <c r="X66" i="12" s="1"/>
  <c r="K34" i="12"/>
  <c r="K42" i="10"/>
  <c r="K38" i="10"/>
  <c r="T64" i="12"/>
  <c r="G34" i="10"/>
  <c r="F37" i="10"/>
  <c r="F32" i="10"/>
  <c r="F92" i="12"/>
  <c r="W65" i="12"/>
  <c r="W66" i="12" s="1"/>
  <c r="G32" i="10"/>
  <c r="K43" i="10" l="1"/>
  <c r="G34" i="12"/>
  <c r="W67" i="12"/>
  <c r="Z93" i="12"/>
  <c r="Y66" i="12"/>
  <c r="Y67" i="12" s="1"/>
  <c r="K95" i="12"/>
  <c r="K44" i="10"/>
  <c r="K45" i="10" s="1"/>
  <c r="T95" i="12"/>
  <c r="X67" i="12"/>
  <c r="V67" i="12"/>
  <c r="W95" i="12"/>
  <c r="X95" i="12"/>
  <c r="H34" i="12"/>
  <c r="H38" i="10"/>
  <c r="H42" i="10"/>
  <c r="J35" i="12"/>
  <c r="E34" i="12"/>
  <c r="E42" i="10"/>
  <c r="E44" i="10" s="1"/>
  <c r="Y95" i="12"/>
  <c r="Z94" i="12"/>
  <c r="H93" i="12"/>
  <c r="H94" i="12" s="1"/>
  <c r="H95" i="12" s="1"/>
  <c r="F38" i="10"/>
  <c r="F34" i="12"/>
  <c r="F42" i="10"/>
  <c r="G43" i="10" s="1"/>
  <c r="U93" i="12"/>
  <c r="U94" i="12" s="1"/>
  <c r="D34" i="12"/>
  <c r="D42" i="10"/>
  <c r="D44" i="10" s="1"/>
  <c r="I93" i="12"/>
  <c r="I94" i="12" s="1"/>
  <c r="E93" i="12"/>
  <c r="E94" i="12" s="1"/>
  <c r="M37" i="10"/>
  <c r="L38" i="10"/>
  <c r="L34" i="12"/>
  <c r="D93" i="12"/>
  <c r="D94" i="12" s="1"/>
  <c r="I34" i="12"/>
  <c r="I42" i="10"/>
  <c r="J43" i="10" s="1"/>
  <c r="I38" i="10"/>
  <c r="G38" i="10"/>
  <c r="C42" i="10"/>
  <c r="C17" i="10" s="1"/>
  <c r="C44" i="10" s="1"/>
  <c r="C34" i="12"/>
  <c r="T65" i="12"/>
  <c r="T66" i="12" s="1"/>
  <c r="F93" i="12"/>
  <c r="F94" i="12" s="1"/>
  <c r="K35" i="12"/>
  <c r="L93" i="12"/>
  <c r="L94" i="12" s="1"/>
  <c r="M92" i="12"/>
  <c r="G35" i="12"/>
  <c r="C93" i="12"/>
  <c r="C94" i="12" s="1"/>
  <c r="Z66" i="12" l="1"/>
  <c r="E45" i="10"/>
  <c r="I95" i="12"/>
  <c r="J95" i="12"/>
  <c r="T67" i="12"/>
  <c r="U67" i="12"/>
  <c r="U95" i="12"/>
  <c r="V95" i="12"/>
  <c r="E95" i="12"/>
  <c r="F35" i="12"/>
  <c r="F36" i="12" s="1"/>
  <c r="E35" i="12"/>
  <c r="E36" i="12" s="1"/>
  <c r="K36" i="12"/>
  <c r="D45" i="10"/>
  <c r="J36" i="12"/>
  <c r="G36" i="12"/>
  <c r="D35" i="12"/>
  <c r="D36" i="12" s="1"/>
  <c r="H43" i="10"/>
  <c r="H44" i="10"/>
  <c r="H45" i="10" s="1"/>
  <c r="L43" i="10"/>
  <c r="M42" i="10"/>
  <c r="L44" i="10"/>
  <c r="D95" i="12"/>
  <c r="F95" i="12"/>
  <c r="I35" i="12"/>
  <c r="H35" i="12"/>
  <c r="G95" i="12"/>
  <c r="C35" i="12"/>
  <c r="C36" i="12" s="1"/>
  <c r="M34" i="12"/>
  <c r="L35" i="12"/>
  <c r="L36" i="12" s="1"/>
  <c r="L95" i="12"/>
  <c r="M94" i="12"/>
  <c r="I43" i="10"/>
  <c r="I44" i="10"/>
  <c r="M93" i="12"/>
  <c r="F43" i="10"/>
  <c r="F44" i="10"/>
  <c r="D37" i="12" l="1"/>
  <c r="E37" i="12"/>
  <c r="L37" i="12"/>
  <c r="M36" i="12"/>
  <c r="F37" i="12"/>
  <c r="K37" i="12"/>
  <c r="I36" i="12"/>
  <c r="J37" i="12" s="1"/>
  <c r="H36" i="12"/>
  <c r="H37" i="12" s="1"/>
  <c r="F45" i="10"/>
  <c r="G45" i="10"/>
  <c r="G37" i="12"/>
  <c r="M35" i="12"/>
  <c r="I45" i="10"/>
  <c r="J45" i="10"/>
  <c r="M44" i="10"/>
  <c r="L45" i="10"/>
  <c r="I37" i="12" l="1"/>
  <c r="E23" i="9" l="1"/>
  <c r="E30" i="9"/>
  <c r="E29" i="9"/>
  <c r="E28" i="9"/>
  <c r="E27" i="9"/>
  <c r="E24" i="9"/>
  <c r="E26" i="9"/>
  <c r="E25" i="9"/>
  <c r="E31" i="9"/>
  <c r="E32" i="9" l="1"/>
</calcChain>
</file>

<file path=xl/sharedStrings.xml><?xml version="1.0" encoding="utf-8"?>
<sst xmlns="http://schemas.openxmlformats.org/spreadsheetml/2006/main" count="586" uniqueCount="214">
  <si>
    <t>Survey data and estimates</t>
  </si>
  <si>
    <t>None, supplies other RAN/vRAN vendors</t>
  </si>
  <si>
    <t>Estimates</t>
  </si>
  <si>
    <t>Samsung</t>
  </si>
  <si>
    <t>Quanta Cloud Technology (QCT)</t>
  </si>
  <si>
    <t>Parallel Wireless</t>
  </si>
  <si>
    <t>NEC</t>
  </si>
  <si>
    <t>Nokia</t>
  </si>
  <si>
    <t>MTI Mobile</t>
  </si>
  <si>
    <t>Movandi</t>
  </si>
  <si>
    <t>Survey</t>
  </si>
  <si>
    <t>Mavenir</t>
  </si>
  <si>
    <t>Kontron</t>
  </si>
  <si>
    <t>KMW</t>
  </si>
  <si>
    <t>vRAN</t>
  </si>
  <si>
    <t>JMA Wireless</t>
  </si>
  <si>
    <t>Fairwaves</t>
  </si>
  <si>
    <t>Ericsson</t>
  </si>
  <si>
    <t>Dell</t>
  </si>
  <si>
    <t>CommScope</t>
  </si>
  <si>
    <t>Comba Telecom</t>
  </si>
  <si>
    <t>ASOCS</t>
  </si>
  <si>
    <t>Altiostar</t>
  </si>
  <si>
    <t>Altran</t>
  </si>
  <si>
    <t xml:space="preserve"> </t>
  </si>
  <si>
    <t>Source of Information</t>
  </si>
  <si>
    <t>Historical data accounts for sales of the following vendors:</t>
  </si>
  <si>
    <t>Trend extrapolation</t>
  </si>
  <si>
    <r>
      <t xml:space="preserve">4/ </t>
    </r>
    <r>
      <rPr>
        <b/>
        <sz val="10"/>
        <color theme="1"/>
        <rFont val="Arial"/>
        <family val="2"/>
      </rPr>
      <t>Small</t>
    </r>
    <r>
      <rPr>
        <sz val="10"/>
        <color theme="1"/>
        <rFont val="Arial"/>
        <family val="2"/>
      </rPr>
      <t>: BTS number &lt; 50,0000 (e.g., Europe, Middle East, Africa, Latin America)</t>
    </r>
  </si>
  <si>
    <r>
      <t xml:space="preserve">3/ </t>
    </r>
    <r>
      <rPr>
        <b/>
        <sz val="10"/>
        <color theme="1"/>
        <rFont val="Arial"/>
        <family val="2"/>
      </rPr>
      <t>Medium</t>
    </r>
    <r>
      <rPr>
        <sz val="10"/>
        <color theme="1"/>
        <rFont val="Arial"/>
        <family val="2"/>
      </rPr>
      <t>: 50,000 &lt;BTS number &lt; 100,000 (e.g., US and many Asia nations)</t>
    </r>
  </si>
  <si>
    <r>
      <t xml:space="preserve">2/ </t>
    </r>
    <r>
      <rPr>
        <b/>
        <sz val="10"/>
        <color theme="1"/>
        <rFont val="Arial"/>
        <family val="2"/>
      </rPr>
      <t>Large</t>
    </r>
    <r>
      <rPr>
        <sz val="10"/>
        <color theme="1"/>
        <rFont val="Arial"/>
        <family val="2"/>
      </rPr>
      <t>: 100,000 &lt; BTS number &lt; 500,000 (e.g., typically Japan and South Korea)</t>
    </r>
  </si>
  <si>
    <r>
      <t xml:space="preserve">1/ </t>
    </r>
    <r>
      <rPr>
        <b/>
        <sz val="10"/>
        <color theme="1"/>
        <rFont val="Arial"/>
        <family val="2"/>
      </rPr>
      <t>Very large</t>
    </r>
    <r>
      <rPr>
        <sz val="10"/>
        <color theme="1"/>
        <rFont val="Arial"/>
        <family val="2"/>
      </rPr>
      <t>: &gt; 500,000 nodes or base stations (BTS) or cell sites (e.g., China with a total of 8.41 million BTS as of December 31, 2019, including 5.44 million 4G BTS)</t>
    </r>
  </si>
  <si>
    <t>Worldwide wireless infrastructure knowledge</t>
  </si>
  <si>
    <t xml:space="preserve">LightCounting has no vested interest in the wireless infrastructure market and does not participate in any vendor specific projects and/or consultations. </t>
  </si>
  <si>
    <t>Forecast Methodology</t>
  </si>
  <si>
    <t>RU</t>
  </si>
  <si>
    <t>CU</t>
  </si>
  <si>
    <t>DU</t>
  </si>
  <si>
    <t>x</t>
  </si>
  <si>
    <t>Products included in this market size, share and forecast</t>
  </si>
  <si>
    <t>Definition</t>
  </si>
  <si>
    <t>Forecast Segment</t>
  </si>
  <si>
    <t>Segment Definitions</t>
  </si>
  <si>
    <t>vDU</t>
  </si>
  <si>
    <t>vCU</t>
  </si>
  <si>
    <t>Virtualized distributed unit</t>
  </si>
  <si>
    <t>Virtualized central unit</t>
  </si>
  <si>
    <t>Open RAN</t>
  </si>
  <si>
    <t>RIC</t>
  </si>
  <si>
    <t>vDU hardware and software</t>
  </si>
  <si>
    <t>DU/vDU</t>
  </si>
  <si>
    <t>CU/vCU</t>
  </si>
  <si>
    <r>
      <rPr>
        <b/>
        <sz val="10"/>
        <color theme="1"/>
        <rFont val="Arial"/>
        <family val="2"/>
      </rPr>
      <t>2/ Service Providers:</t>
    </r>
    <r>
      <rPr>
        <sz val="10"/>
        <color theme="1"/>
        <rFont val="Arial"/>
        <family val="2"/>
      </rPr>
      <t xml:space="preserve"> LightCounting has regular discussions with the following service providers</t>
    </r>
  </si>
  <si>
    <r>
      <t xml:space="preserve">North America: </t>
    </r>
    <r>
      <rPr>
        <sz val="10"/>
        <color theme="1"/>
        <rFont val="Arial"/>
        <family val="2"/>
      </rPr>
      <t>AT&amp;T, Dish, T-Mobile, Verizon</t>
    </r>
  </si>
  <si>
    <t>Asia Pacific:</t>
  </si>
  <si>
    <t>China:</t>
  </si>
  <si>
    <t>China Mobile, China Telecom, China Unicom</t>
  </si>
  <si>
    <t>India:</t>
  </si>
  <si>
    <t>Bharti Airtel, Reliance Jio</t>
  </si>
  <si>
    <t>Japan:</t>
  </si>
  <si>
    <t>KDDI, NTT DOCOMO, Rakuten Mobile, Softbank</t>
  </si>
  <si>
    <t>South Korea:</t>
  </si>
  <si>
    <t>Korea Telecom, LG Uplus, SK Telecom</t>
  </si>
  <si>
    <t>We break wireless network footprints down in 4 categories:</t>
  </si>
  <si>
    <t>Baicells</t>
  </si>
  <si>
    <t>Benetel</t>
  </si>
  <si>
    <t>Airspan</t>
  </si>
  <si>
    <t>Total</t>
  </si>
  <si>
    <t>CALA</t>
  </si>
  <si>
    <t>Asia Pacific</t>
  </si>
  <si>
    <t>Europe Middle East Africa</t>
  </si>
  <si>
    <t>North America</t>
  </si>
  <si>
    <t>Regions</t>
  </si>
  <si>
    <t>YoY growth</t>
  </si>
  <si>
    <t>CAGR</t>
  </si>
  <si>
    <t>Other</t>
  </si>
  <si>
    <t>Vendor</t>
  </si>
  <si>
    <t>Other includes the rest of the vendor ecosystem detailed in its dedicated sheet</t>
  </si>
  <si>
    <t>RU Units and Growth Rates</t>
  </si>
  <si>
    <t>RU ASP ($)</t>
  </si>
  <si>
    <t>Note: no vCU vDU breakdown available yet; we found that they are together in most deployments; separation will come in specific applications (e.g. factory automation) that require low latency</t>
  </si>
  <si>
    <t>Global Indoor DAS Sales ($M) and Growth Rates</t>
  </si>
  <si>
    <t>Cobham Wireless</t>
  </si>
  <si>
    <t>NEC Corporation</t>
  </si>
  <si>
    <t>5G</t>
  </si>
  <si>
    <t>Sales ($M) and Growth Rates</t>
  </si>
  <si>
    <t>Summary</t>
  </si>
  <si>
    <t>SOLiD Technologies</t>
  </si>
  <si>
    <t>As the market is small and just emerging, there is not enough information to collect and a lareg majority of vendors do not want to share their sales</t>
  </si>
  <si>
    <t>2G/3G/4G</t>
  </si>
  <si>
    <t>Global Open vRAN Sales Forecast ($M) by Generation</t>
  </si>
  <si>
    <t>Open vRAN Market Sales Forecast ($M) - North America</t>
  </si>
  <si>
    <t>Open vRAN Market Sales Forecast ($M) - Asia Pacific</t>
  </si>
  <si>
    <t>Open vRAN Market Sales Forecast ($M) - Europe Middle East Africa</t>
  </si>
  <si>
    <t>Open vRAN Market Sales Forecast ($M) - CALA</t>
  </si>
  <si>
    <t>Indoor DAS</t>
  </si>
  <si>
    <t>Indoor vRAN</t>
  </si>
  <si>
    <t>EMEA</t>
  </si>
  <si>
    <t>Fujitsu</t>
  </si>
  <si>
    <t>Abstract</t>
  </si>
  <si>
    <t>HW</t>
  </si>
  <si>
    <t>SW</t>
  </si>
  <si>
    <t>Accelleran</t>
  </si>
  <si>
    <t>near-RT RIC, xAPPs</t>
  </si>
  <si>
    <t>Airhop</t>
  </si>
  <si>
    <t>xAPPs</t>
  </si>
  <si>
    <t>Aliniant Ltd</t>
  </si>
  <si>
    <t>Amdocs</t>
  </si>
  <si>
    <t>Apis</t>
  </si>
  <si>
    <t>xAPPs, rAPPs</t>
  </si>
  <si>
    <t>BandwidthX Ltd</t>
  </si>
  <si>
    <t>Casa Systems</t>
  </si>
  <si>
    <t>non-RT RIC, rAPPs</t>
  </si>
  <si>
    <t>DeepSig</t>
  </si>
  <si>
    <t>Evenstar</t>
  </si>
  <si>
    <t>HPE</t>
  </si>
  <si>
    <t>Innogence</t>
  </si>
  <si>
    <t>Intel</t>
  </si>
  <si>
    <t>Juniper Networks</t>
  </si>
  <si>
    <t>non-RT RIC, near-RT RIC, xAPPs, rAPPs</t>
  </si>
  <si>
    <t>NTS</t>
  </si>
  <si>
    <t>Pantacor Ltd</t>
  </si>
  <si>
    <t>Radisys</t>
  </si>
  <si>
    <t xml:space="preserve">Samsung </t>
  </si>
  <si>
    <t>Sterlite</t>
  </si>
  <si>
    <t>Subex</t>
  </si>
  <si>
    <t>Supermicro Computer</t>
  </si>
  <si>
    <t>Viavi Solutions</t>
  </si>
  <si>
    <t>VMWare</t>
  </si>
  <si>
    <t>non-RT RIC, near-RT RIC</t>
  </si>
  <si>
    <t>Wind River</t>
  </si>
  <si>
    <t>O-cloud</t>
  </si>
  <si>
    <t>Wipro Technologies</t>
  </si>
  <si>
    <t>Xilinx Inc</t>
  </si>
  <si>
    <t>The LightCounting detailed market survey results contains material that is confidential, privileged, company product for the sole use of the intended recipient being LightCounting vendor participants and subscribers. Any review, reliance or distribution by others or forwarding without LightCounting's express permission is strictly prohibited.</t>
  </si>
  <si>
    <t>LightCounting Virtual RAN (vRAN) and Open RAN Market Size &amp; Forecast</t>
  </si>
  <si>
    <t>Open RAN Vendor</t>
  </si>
  <si>
    <t xml:space="preserve">LightCounting forecasting begins with a deep knowledge of existing service provider network footprint and rollout patterns, upgrades, and expansion plans, then uses a combination of historical data extrapolation, expert opinions, and various methods explained below. </t>
  </si>
  <si>
    <t>LightCounting forecasting involves the use of various forecasting methods and the combination of forecasts from more than one source.</t>
  </si>
  <si>
    <t>Forecast methodology is based on an extrapolation of historical rollout patterns of a new generation of wireless network (e.g., current 4G to 5G migration), existing network expansions (e.g., adding new BTS and/or new features), and software upgrades (e.g., turning up 5G-ready existing 4G radios). Information on historical patterns is obtained by means of LightCounting's regular discussions with service providers and vendors.</t>
  </si>
  <si>
    <t>Expert opinions</t>
  </si>
  <si>
    <t>LightCounting forecasting methodology involves industry expert opinions as well as discussions with service providers, wireless infrastructure vendors, their suppliers and customers. It is through the synthesis of these opinions that a final forecast is refined.</t>
  </si>
  <si>
    <t>Cross-impact analysis</t>
  </si>
  <si>
    <t>Relationships often exist between legacy and new wireless infrastructure products that may not be revealed by any forecasting techniques. LightCounting forecasting recognizes that the occurrence of an event can, in turn, affect the likelihood of other events. 3 fundamental examples that are factored in: 1/ 5G rollouts fuels 4G upgrades and expansions because a robust 4G footprint is required before turning up a 5G service; 2/ 2G/3G networks might be sunset for spectrum refarming for 5G; and 3/ dynamic spectrum sharing (DSS) generates more software and diminishes the need for new 5G radios.</t>
  </si>
  <si>
    <t>Scenario analysis</t>
  </si>
  <si>
    <t xml:space="preserve">Scenarios consider developments such as new regulatory frameworks, macroeconomics events, and new technology introductions (e.g., massive MIMO, millimeter waves, higher order of modulation) that may impact network rollouts, upgrades and expansions. Expert opinions are often used to evaluate and compare different scenarios and pick the most possible one.  </t>
  </si>
  <si>
    <t>Financial analysis</t>
  </si>
  <si>
    <t xml:space="preserve">LightCounting does global economic and financial analysis of specific companies, using publicly available information such as SEC filings, company presentations or other market research findings as inputs to its forecasting. </t>
  </si>
  <si>
    <t>Virtual radio access network (RAN), a software-only version of BBU functions or vBBU, enabled through virtual machines (VMs); vRAN is the disaggregation of software and hardware, the proprietary dedicated baseband hardware built by a traditional RAN vendor to specifically run its antenna is replaced with commercial off-the-shelf (COTS) hardware running standard computing architecture like x86; the radio unit (RU) remains hardware</t>
  </si>
  <si>
    <t>vRAN software and hardware and RU hardware. vBBU decomposed into virtual distributed unit (vDU) and virtual central unit (vCU) that can be located together or spread apart</t>
  </si>
  <si>
    <t>RAN with open interfaces between the RU and the DU/vDU, between the vDU and the vCU, and between the vCU and the management system</t>
  </si>
  <si>
    <t>RU hardware</t>
  </si>
  <si>
    <t>Distributed unit: a logical node hosting RLC, MAC, and PHY sublayers of the gNB, en-gNB, or ng-eNB. Its operation is partly controlled by the CU. One DU supports one or multiple cells. One cell is supported by only one DU. The DU terminates the fronthaul High Layer Split (HLS) interface connected with the CU</t>
  </si>
  <si>
    <t>Central unit: upper layers of the BBU configured in a logical node hosting RRC, SDAP and PDCP sublayers of the gNB or ng-eNB; or RRC and PDCP sublayers of the en-gNB. It centralizes and controls the operation of one or more gNB-DUs, ng-eNB-DUs or en-gNBDUs. The CU terminates the fronthaul High Layer Split (HLS) interface connected with the DUs</t>
  </si>
  <si>
    <t>Not included yet as it overlaps with self-organizing network (SON) modules covered in a report shipping in October 2021</t>
  </si>
  <si>
    <t>A radio unit which is a transceiver containing RF, antennas, and beamforming</t>
  </si>
  <si>
    <t>vCU hardware and software</t>
  </si>
  <si>
    <t>RAN Intelligent Controller (RIC) developed and specified by the ORAN Alliance; RIC is the open interface between the CU/vCU and the management system and allows service providers to integrate external applications—named xApps—from different sources for varying uses. Some benefits include adding new services more quickly, as well as improved spectral efficiency and network capacity</t>
  </si>
  <si>
    <r>
      <t xml:space="preserve">Europe Middle East Africa: </t>
    </r>
    <r>
      <rPr>
        <sz val="10"/>
        <color theme="1"/>
        <rFont val="Arial"/>
        <family val="2"/>
      </rPr>
      <t>BT, Deutsche Telekom, Orange, Telecom Italia, Telefónica, Vodafone</t>
    </r>
  </si>
  <si>
    <r>
      <t xml:space="preserve">Caribbean Latin America: </t>
    </r>
    <r>
      <rPr>
        <sz val="10"/>
        <color theme="1"/>
        <rFont val="Arial"/>
        <family val="2"/>
      </rPr>
      <t>América Móvil, TIM, Telefónica</t>
    </r>
  </si>
  <si>
    <t>Global Yearly Open vRAN Sales Market Shares - Estimates</t>
  </si>
  <si>
    <t>Open vRAN Market Sales Forecast ($M) by Region</t>
  </si>
  <si>
    <t>Open vRAN Forecast</t>
  </si>
  <si>
    <t>Total Sales (Hardware + Software) ($M) and Growth Rates</t>
  </si>
  <si>
    <t>North America Total</t>
  </si>
  <si>
    <t>Europe Middle East Africa Total</t>
  </si>
  <si>
    <t>Asia Pacific Total</t>
  </si>
  <si>
    <t>CALA Total</t>
  </si>
  <si>
    <t>Survey &amp; estimates</t>
  </si>
  <si>
    <t>1/ NTT DOCOMO is currently the largest open RAN deployment and Verizon the largest vRAN one; however, both are small and not mainstream: open vRAN already dominates and will continue to do so</t>
  </si>
  <si>
    <t>2/ vCU and vDU are mostly together, in some instances they are separate but we could not collect data</t>
  </si>
  <si>
    <t>3/ At least 3 RUs are connected to one vDU</t>
  </si>
  <si>
    <t>4/ Our discussions point to 2G/3G/4G as the main open vRAN opportunity, 5G is still too early</t>
  </si>
  <si>
    <t>6/ Indoor DAS penetration above 100% means full DAS replacement by open vRAN</t>
  </si>
  <si>
    <t>5/ We assume 100% open vRAN in our model</t>
  </si>
  <si>
    <t>Other includes: Airspan, Altran,ASOCS, BaiCells, Benetel, Cobham Wireless, Comba Telecom, ComScope, Corning, Dell, Ericsson, Fairwave, GigaTera, JMA Wireless, KMW, Kontron, Movandi, MTI Mobile, Nokia, Phluido, QTC, Samsung, SOLiD Technologies, Super Micro Computer</t>
  </si>
  <si>
    <t>Open vRAN Sales ($M) by Hardware vs. Software</t>
  </si>
  <si>
    <t>Global 2G/3G/4G/5G Open vRAN Sales ($M) and Growth Rates</t>
  </si>
  <si>
    <t>Global 5G Open vRAN Sales ($M) and Growth Rates</t>
  </si>
  <si>
    <t>Global Open vRAN Sales ($M) and Growth Rates - 5G versus 2G/3G/4G</t>
  </si>
  <si>
    <t>Site ASP ($)</t>
  </si>
  <si>
    <t>Hardware</t>
  </si>
  <si>
    <t>Software</t>
  </si>
  <si>
    <r>
      <t>This report takes a deep dive into the virtualization and disaggregation of radio access networks and analyzes the various schools of thoughts ranging from basic virtualization of RAN functions (vRAN) to new open architectures such as open RAN, following the</t>
    </r>
    <r>
      <rPr>
        <sz val="10"/>
        <color rgb="FFFF0000"/>
        <rFont val="Arial"/>
        <family val="2"/>
      </rPr>
      <t xml:space="preserve"> </t>
    </r>
    <r>
      <rPr>
        <sz val="10"/>
        <rFont val="Arial"/>
        <family val="2"/>
      </rPr>
      <t>TIP initiative and the O-RAN Alliance specifications, designed to cut the dependency on proprietary RAN equipment supplied by the traditional vendors. The vRAN segment is taken from our existing RAN size and forecasts and broken down by open RU/vDU/vCU for each region. The report covers a wide emerging ecosystem of vendors.</t>
    </r>
  </si>
  <si>
    <t>And for this report, the Rakuten Mobile and DISH open vRAN network construction, the Internet para Todos rollout in CALA, and the upcoming rollouts at Telefónica and Vodafone feed our model with the following assumptions:</t>
  </si>
  <si>
    <r>
      <rPr>
        <b/>
        <sz val="10"/>
        <color theme="1"/>
        <rFont val="Arial"/>
        <family val="2"/>
      </rPr>
      <t>1/ vRAN &amp; Open RAN Vendor Ecosystem</t>
    </r>
    <r>
      <rPr>
        <sz val="10"/>
        <color theme="1"/>
        <rFont val="Arial"/>
        <family val="2"/>
      </rPr>
      <t>: LightCounting conducts regular briefings with all vendors</t>
    </r>
  </si>
  <si>
    <t>5G Open vRAN Sales as % of 2G/3G/4G/5G Open vRAN Sales</t>
  </si>
  <si>
    <t>Open vRAN deployed in indoor venue locations that are traditionally equipped with distributed antenna system (DAS), also referred to as digital indoor systems (DIS)</t>
  </si>
  <si>
    <t>Indoor open vRAN/Open DAS</t>
  </si>
  <si>
    <t>Indoor Open vRAN/Open DAS Forecast</t>
  </si>
  <si>
    <t>Indoor open vRAN composed of Host Unit and RUs; note that stadia are categorized as indoor venues</t>
  </si>
  <si>
    <t>Global Indoor open vRAN/Open DAS Sales ($M) and Growth Rates</t>
  </si>
  <si>
    <t>Indoor open vRAN/Open DAS Sales Penetration into DAS Sales</t>
  </si>
  <si>
    <t>Open vRAN Sales Vendor Market Shares</t>
  </si>
  <si>
    <t>Sites (1 vCU + 1 vDU + 3 RUs) Units and Growth Rates</t>
  </si>
  <si>
    <t>Global Indoor Open vRAN/Open DAS Sales Forecast ($M)</t>
  </si>
  <si>
    <t>Open vRAN Forecast by G</t>
  </si>
  <si>
    <t>Yearly Open vRAN Sales ($M)</t>
  </si>
  <si>
    <t>Yearly Open vRAN Sales Market Shares (%)</t>
  </si>
  <si>
    <t>Phluido (now CommScope)</t>
  </si>
  <si>
    <t>STL</t>
  </si>
  <si>
    <t>to be checked</t>
  </si>
  <si>
    <t>AW2S</t>
  </si>
  <si>
    <t>Sercomm</t>
  </si>
  <si>
    <t>Blue Danube Systems (now at NEC)</t>
  </si>
  <si>
    <t>2021-2027</t>
  </si>
  <si>
    <t>vCU ASP ($)</t>
  </si>
  <si>
    <t>vDU ASP ($)</t>
  </si>
  <si>
    <t>Cellwize</t>
  </si>
  <si>
    <t>Silicom</t>
  </si>
  <si>
    <t>ZT Systems</t>
  </si>
  <si>
    <t>Tecore</t>
  </si>
  <si>
    <t>PROSE</t>
  </si>
  <si>
    <t>June 2022 - Sample template for illustrative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</si>
</sst>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quot;$&quot;* #,##0.0_);_(&quot;$&quot;* \(#,##0.0\);_(&quot;$&quot;* &quot;-&quot;??_);_(@_)"/>
    <numFmt numFmtId="166" formatCode="_(* #,##0_);_(* \(#,##0\);_(* &quot;-&quot;??_);_(@_)"/>
    <numFmt numFmtId="167" formatCode="0.0%"/>
  </numFmts>
  <fonts count="16" x14ac:knownFonts="1">
    <font>
      <sz val="11"/>
      <color theme="1"/>
      <name val="Calibri"/>
      <family val="2"/>
      <scheme val="minor"/>
    </font>
    <font>
      <sz val="10"/>
      <color theme="1"/>
      <name val="Arial"/>
      <family val="2"/>
    </font>
    <font>
      <sz val="10"/>
      <name val="Arial"/>
      <family val="2"/>
    </font>
    <font>
      <b/>
      <sz val="10"/>
      <color theme="1"/>
      <name val="Arial"/>
      <family val="2"/>
    </font>
    <font>
      <b/>
      <sz val="10"/>
      <name val="Arial"/>
      <family val="2"/>
    </font>
    <font>
      <sz val="14"/>
      <color theme="3"/>
      <name val="Arial"/>
      <family val="2"/>
    </font>
    <font>
      <b/>
      <sz val="14"/>
      <color theme="1"/>
      <name val="Arial"/>
      <family val="2"/>
    </font>
    <font>
      <sz val="12"/>
      <color theme="1"/>
      <name val="Arial"/>
      <family val="2"/>
    </font>
    <font>
      <sz val="10"/>
      <color theme="1"/>
      <name val="Calibri"/>
      <family val="2"/>
      <scheme val="minor"/>
    </font>
    <font>
      <sz val="11"/>
      <color theme="1"/>
      <name val="Calibri"/>
      <family val="2"/>
      <scheme val="minor"/>
    </font>
    <font>
      <sz val="10"/>
      <color rgb="FFFF0000"/>
      <name val="Arial"/>
      <family val="2"/>
    </font>
    <font>
      <b/>
      <sz val="12"/>
      <color theme="3"/>
      <name val="Arial"/>
      <family val="2"/>
    </font>
    <font>
      <b/>
      <sz val="12"/>
      <color theme="1"/>
      <name val="Arial"/>
      <family val="2"/>
    </font>
    <font>
      <b/>
      <sz val="12"/>
      <color theme="4"/>
      <name val="Arial"/>
      <family val="2"/>
    </font>
    <font>
      <sz val="12"/>
      <color theme="1"/>
      <name val="Calibri"/>
      <family val="2"/>
      <scheme val="minor"/>
    </font>
    <font>
      <sz val="14"/>
      <color theme="4"/>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auto="1"/>
      </left>
      <right/>
      <top/>
      <bottom/>
      <diagonal/>
    </border>
  </borders>
  <cellStyleXfs count="8">
    <xf numFmtId="0" fontId="0" fillId="0" borderId="0"/>
    <xf numFmtId="0" fontId="1" fillId="0" borderId="0"/>
    <xf numFmtId="0" fontId="8"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47">
    <xf numFmtId="0" fontId="0" fillId="0" borderId="0" xfId="0"/>
    <xf numFmtId="0" fontId="1" fillId="0" borderId="0" xfId="1"/>
    <xf numFmtId="0" fontId="1" fillId="2" borderId="0" xfId="1" applyFill="1"/>
    <xf numFmtId="0" fontId="1" fillId="2" borderId="0" xfId="1" applyFill="1" applyAlignment="1">
      <alignment wrapText="1"/>
    </xf>
    <xf numFmtId="1" fontId="2" fillId="0" borderId="1" xfId="1" applyNumberFormat="1" applyFont="1" applyBorder="1" applyAlignment="1">
      <alignment horizontal="left"/>
    </xf>
    <xf numFmtId="0" fontId="1" fillId="0" borderId="1" xfId="1" applyBorder="1"/>
    <xf numFmtId="1" fontId="1" fillId="0" borderId="1" xfId="1" applyNumberFormat="1" applyBorder="1" applyAlignment="1">
      <alignment horizontal="left"/>
    </xf>
    <xf numFmtId="0" fontId="1" fillId="3" borderId="1" xfId="1" applyFill="1" applyBorder="1" applyAlignment="1">
      <alignment horizontal="left"/>
    </xf>
    <xf numFmtId="9" fontId="1" fillId="3" borderId="1" xfId="1" applyNumberFormat="1" applyFill="1" applyBorder="1" applyAlignment="1">
      <alignment horizontal="left"/>
    </xf>
    <xf numFmtId="9" fontId="1" fillId="3" borderId="1" xfId="1" applyNumberFormat="1" applyFill="1" applyBorder="1" applyAlignment="1">
      <alignment horizontal="center"/>
    </xf>
    <xf numFmtId="0" fontId="1" fillId="3" borderId="1" xfId="1" applyFill="1" applyBorder="1" applyAlignment="1">
      <alignment horizontal="center"/>
    </xf>
    <xf numFmtId="0" fontId="2" fillId="2" borderId="0" xfId="1" applyFont="1" applyFill="1" applyAlignment="1">
      <alignment vertical="center" wrapText="1"/>
    </xf>
    <xf numFmtId="0" fontId="3" fillId="2" borderId="0" xfId="1" applyFont="1" applyFill="1"/>
    <xf numFmtId="0" fontId="4" fillId="2" borderId="0" xfId="1" applyFont="1" applyFill="1"/>
    <xf numFmtId="17" fontId="5" fillId="2" borderId="0" xfId="1" quotePrefix="1" applyNumberFormat="1" applyFont="1" applyFill="1" applyAlignment="1">
      <alignment horizontal="left"/>
    </xf>
    <xf numFmtId="0" fontId="6" fillId="2" borderId="0" xfId="1" applyFont="1" applyFill="1"/>
    <xf numFmtId="0" fontId="1" fillId="2" borderId="0" xfId="1" applyFill="1" applyProtection="1">
      <protection locked="0"/>
    </xf>
    <xf numFmtId="0" fontId="4" fillId="2" borderId="0" xfId="1" applyFont="1" applyFill="1" applyProtection="1">
      <protection locked="0"/>
    </xf>
    <xf numFmtId="17" fontId="7" fillId="2" borderId="0" xfId="1" applyNumberFormat="1" applyFont="1" applyFill="1"/>
    <xf numFmtId="0" fontId="1" fillId="0" borderId="1" xfId="1" applyBorder="1" applyAlignment="1">
      <alignment horizontal="center"/>
    </xf>
    <xf numFmtId="0" fontId="1" fillId="4" borderId="1" xfId="1" applyFill="1" applyBorder="1" applyAlignment="1">
      <alignment horizontal="center"/>
    </xf>
    <xf numFmtId="0" fontId="1" fillId="0" borderId="1" xfId="1" applyBorder="1" applyAlignment="1">
      <alignment horizontal="left"/>
    </xf>
    <xf numFmtId="9" fontId="2" fillId="0" borderId="0" xfId="6" applyFont="1" applyFill="1" applyBorder="1" applyAlignment="1">
      <alignment horizontal="center"/>
    </xf>
    <xf numFmtId="9" fontId="2" fillId="0" borderId="1" xfId="5" applyFont="1" applyBorder="1"/>
    <xf numFmtId="0" fontId="0" fillId="0" borderId="0" xfId="0" applyAlignment="1">
      <alignment horizontal="center"/>
    </xf>
    <xf numFmtId="0" fontId="1" fillId="4" borderId="1" xfId="1" applyFill="1" applyBorder="1"/>
    <xf numFmtId="0" fontId="2" fillId="0" borderId="0" xfId="0" applyFont="1" applyAlignment="1">
      <alignment horizontal="center"/>
    </xf>
    <xf numFmtId="0" fontId="3" fillId="0" borderId="0" xfId="1" applyFont="1" applyAlignment="1">
      <alignment horizontal="left"/>
    </xf>
    <xf numFmtId="0" fontId="1" fillId="0" borderId="5" xfId="1" applyBorder="1"/>
    <xf numFmtId="9" fontId="2" fillId="0" borderId="4" xfId="5" applyFont="1" applyBorder="1"/>
    <xf numFmtId="164" fontId="2" fillId="0" borderId="1" xfId="7" applyNumberFormat="1" applyFont="1" applyBorder="1"/>
    <xf numFmtId="0" fontId="1" fillId="0" borderId="1" xfId="1" applyBorder="1" applyAlignment="1">
      <alignment horizontal="right"/>
    </xf>
    <xf numFmtId="9" fontId="2" fillId="0" borderId="6" xfId="6" applyFont="1" applyFill="1" applyBorder="1" applyAlignment="1">
      <alignment horizontal="center"/>
    </xf>
    <xf numFmtId="164" fontId="2" fillId="0" borderId="4" xfId="7" applyNumberFormat="1" applyFont="1" applyBorder="1"/>
    <xf numFmtId="0" fontId="1" fillId="0" borderId="6" xfId="1" applyBorder="1"/>
    <xf numFmtId="9" fontId="2" fillId="0" borderId="7" xfId="6" applyFont="1" applyFill="1" applyBorder="1" applyAlignment="1">
      <alignment horizontal="center"/>
    </xf>
    <xf numFmtId="0" fontId="2" fillId="4" borderId="7" xfId="0" applyFont="1" applyFill="1" applyBorder="1" applyAlignment="1">
      <alignment horizontal="center"/>
    </xf>
    <xf numFmtId="9" fontId="10" fillId="0" borderId="0" xfId="6" applyFont="1"/>
    <xf numFmtId="0" fontId="11" fillId="0" borderId="0" xfId="1" applyFont="1"/>
    <xf numFmtId="17" fontId="7" fillId="0" borderId="0" xfId="1" applyNumberFormat="1" applyFont="1"/>
    <xf numFmtId="0" fontId="6" fillId="0" borderId="0" xfId="1" applyFont="1"/>
    <xf numFmtId="165" fontId="2" fillId="0" borderId="1" xfId="7" applyNumberFormat="1" applyFont="1" applyBorder="1"/>
    <xf numFmtId="166" fontId="2" fillId="0" borderId="1" xfId="3" applyNumberFormat="1" applyFont="1" applyBorder="1"/>
    <xf numFmtId="166" fontId="2" fillId="0" borderId="4" xfId="3" applyNumberFormat="1" applyFont="1" applyBorder="1"/>
    <xf numFmtId="9" fontId="2" fillId="0" borderId="5" xfId="6" applyFont="1" applyFill="1" applyBorder="1" applyAlignment="1">
      <alignment horizontal="center"/>
    </xf>
    <xf numFmtId="164" fontId="2" fillId="0" borderId="0" xfId="7" applyNumberFormat="1" applyFont="1" applyBorder="1"/>
    <xf numFmtId="9" fontId="2" fillId="0" borderId="0" xfId="5" applyFont="1" applyBorder="1"/>
    <xf numFmtId="0" fontId="10" fillId="0" borderId="0" xfId="1" applyFont="1"/>
    <xf numFmtId="166" fontId="10" fillId="0" borderId="0" xfId="3" applyNumberFormat="1" applyFont="1"/>
    <xf numFmtId="9" fontId="2" fillId="2" borderId="0" xfId="6" applyFont="1" applyFill="1" applyBorder="1" applyAlignment="1">
      <alignment horizontal="center"/>
    </xf>
    <xf numFmtId="0" fontId="2" fillId="2" borderId="0" xfId="0" applyFont="1" applyFill="1" applyAlignment="1">
      <alignment horizontal="center"/>
    </xf>
    <xf numFmtId="44" fontId="1" fillId="0" borderId="0" xfId="4" applyFont="1"/>
    <xf numFmtId="0" fontId="1" fillId="0" borderId="0" xfId="1" applyAlignment="1">
      <alignment horizontal="right"/>
    </xf>
    <xf numFmtId="9" fontId="0" fillId="0" borderId="0" xfId="6" applyFont="1"/>
    <xf numFmtId="9" fontId="1" fillId="2" borderId="0" xfId="5" applyFont="1" applyFill="1" applyBorder="1"/>
    <xf numFmtId="164" fontId="1" fillId="2" borderId="0" xfId="4" applyNumberFormat="1" applyFont="1" applyFill="1" applyBorder="1"/>
    <xf numFmtId="164" fontId="2" fillId="2" borderId="0" xfId="7" applyNumberFormat="1" applyFont="1" applyFill="1" applyBorder="1"/>
    <xf numFmtId="0" fontId="1" fillId="2" borderId="0" xfId="1" applyFill="1" applyAlignment="1">
      <alignment horizontal="center"/>
    </xf>
    <xf numFmtId="9" fontId="0" fillId="2" borderId="0" xfId="6" applyFont="1" applyFill="1"/>
    <xf numFmtId="0" fontId="1" fillId="2" borderId="0" xfId="1" applyFill="1" applyAlignment="1">
      <alignment horizontal="left"/>
    </xf>
    <xf numFmtId="167" fontId="2" fillId="2" borderId="0" xfId="5" applyNumberFormat="1" applyFont="1" applyFill="1" applyBorder="1"/>
    <xf numFmtId="164" fontId="2" fillId="2" borderId="0" xfId="4" applyNumberFormat="1" applyFont="1" applyFill="1" applyBorder="1"/>
    <xf numFmtId="164" fontId="2" fillId="0" borderId="0" xfId="4" applyNumberFormat="1" applyFont="1" applyBorder="1"/>
    <xf numFmtId="167" fontId="2" fillId="0" borderId="0" xfId="5" applyNumberFormat="1" applyFont="1" applyBorder="1"/>
    <xf numFmtId="164" fontId="1" fillId="0" borderId="0" xfId="4" applyNumberFormat="1" applyFont="1" applyBorder="1"/>
    <xf numFmtId="9" fontId="1" fillId="0" borderId="0" xfId="5" applyFont="1" applyBorder="1"/>
    <xf numFmtId="0" fontId="3" fillId="2" borderId="0" xfId="1" applyFont="1" applyFill="1" applyAlignment="1">
      <alignment horizontal="left"/>
    </xf>
    <xf numFmtId="9" fontId="2" fillId="2" borderId="0" xfId="5" applyFont="1" applyFill="1" applyBorder="1"/>
    <xf numFmtId="9" fontId="0" fillId="2" borderId="0" xfId="5" applyFont="1" applyFill="1" applyBorder="1"/>
    <xf numFmtId="0" fontId="13" fillId="2" borderId="0" xfId="1" applyFont="1" applyFill="1"/>
    <xf numFmtId="0" fontId="2" fillId="0" borderId="0" xfId="1" applyFont="1" applyAlignment="1">
      <alignment vertical="center" wrapText="1"/>
    </xf>
    <xf numFmtId="0" fontId="1" fillId="0" borderId="1" xfId="0" applyFont="1" applyBorder="1" applyAlignment="1">
      <alignment horizontal="left" vertical="center" wrapText="1"/>
    </xf>
    <xf numFmtId="0" fontId="1" fillId="3" borderId="1" xfId="1" applyFill="1" applyBorder="1" applyAlignment="1">
      <alignment horizontal="center" wrapText="1"/>
    </xf>
    <xf numFmtId="0" fontId="0" fillId="0" borderId="0" xfId="0" applyAlignment="1">
      <alignment horizontal="left" vertical="center" wrapText="1"/>
    </xf>
    <xf numFmtId="0" fontId="0" fillId="0" borderId="0" xfId="0" applyAlignment="1">
      <alignment horizontal="center" vertical="center" wrapText="1"/>
    </xf>
    <xf numFmtId="0" fontId="3" fillId="3" borderId="1" xfId="1" applyFont="1" applyFill="1" applyBorder="1" applyAlignment="1">
      <alignment horizontal="center" vertical="center"/>
    </xf>
    <xf numFmtId="9" fontId="3" fillId="3" borderId="1" xfId="1" applyNumberFormat="1" applyFont="1" applyFill="1" applyBorder="1" applyAlignment="1">
      <alignment horizontal="center" vertical="center"/>
    </xf>
    <xf numFmtId="0" fontId="13" fillId="2" borderId="0" xfId="1" applyFont="1" applyFill="1" applyProtection="1">
      <protection locked="0"/>
    </xf>
    <xf numFmtId="0" fontId="10" fillId="2" borderId="0" xfId="1" applyFont="1" applyFill="1" applyAlignment="1" applyProtection="1">
      <alignment vertical="top"/>
      <protection locked="0"/>
    </xf>
    <xf numFmtId="0" fontId="4" fillId="2" borderId="0" xfId="1" applyFont="1" applyFill="1" applyAlignment="1" applyProtection="1">
      <alignment vertical="top"/>
      <protection locked="0"/>
    </xf>
    <xf numFmtId="0" fontId="3" fillId="0" borderId="4" xfId="2" applyFont="1" applyBorder="1" applyAlignment="1">
      <alignment horizontal="left" vertical="top"/>
    </xf>
    <xf numFmtId="0" fontId="3" fillId="0" borderId="1" xfId="2" applyFont="1" applyBorder="1" applyAlignment="1">
      <alignment horizontal="left" vertical="top" wrapText="1"/>
    </xf>
    <xf numFmtId="0" fontId="1" fillId="0" borderId="3" xfId="2" applyFont="1" applyBorder="1" applyAlignment="1">
      <alignment horizontal="left" vertical="top"/>
    </xf>
    <xf numFmtId="0" fontId="1" fillId="0" borderId="2" xfId="2" applyFont="1" applyBorder="1" applyAlignment="1">
      <alignment horizontal="left" vertical="top"/>
    </xf>
    <xf numFmtId="0" fontId="3" fillId="0" borderId="3" xfId="2" applyFont="1" applyBorder="1" applyAlignment="1">
      <alignment horizontal="left" vertical="top"/>
    </xf>
    <xf numFmtId="0" fontId="1" fillId="0" borderId="0" xfId="2" applyFont="1" applyAlignment="1">
      <alignment horizontal="left" vertical="top"/>
    </xf>
    <xf numFmtId="0" fontId="1" fillId="0" borderId="0" xfId="1" applyAlignment="1" applyProtection="1">
      <alignment vertical="top"/>
      <protection locked="0"/>
    </xf>
    <xf numFmtId="0" fontId="1" fillId="2" borderId="0" xfId="1" applyFill="1" applyAlignment="1" applyProtection="1">
      <alignment vertical="top"/>
      <protection locked="0"/>
    </xf>
    <xf numFmtId="0" fontId="1" fillId="2" borderId="0" xfId="0" applyFont="1" applyFill="1" applyAlignment="1">
      <alignment wrapText="1"/>
    </xf>
    <xf numFmtId="0" fontId="1" fillId="0" borderId="0" xfId="0" applyFont="1" applyAlignment="1">
      <alignment wrapText="1"/>
    </xf>
    <xf numFmtId="0" fontId="1" fillId="4" borderId="1" xfId="0" applyFont="1" applyFill="1" applyBorder="1" applyAlignment="1">
      <alignment horizontal="center"/>
    </xf>
    <xf numFmtId="0" fontId="1" fillId="0" borderId="0" xfId="1" applyAlignment="1">
      <alignment horizontal="left"/>
    </xf>
    <xf numFmtId="164" fontId="10" fillId="0" borderId="1" xfId="7" applyNumberFormat="1" applyFont="1" applyBorder="1"/>
    <xf numFmtId="166" fontId="1" fillId="0" borderId="0" xfId="1" applyNumberFormat="1"/>
    <xf numFmtId="166" fontId="1" fillId="0" borderId="0" xfId="3" applyNumberFormat="1" applyFont="1"/>
    <xf numFmtId="0" fontId="1" fillId="0" borderId="0" xfId="0" applyFont="1" applyAlignment="1">
      <alignment horizontal="center"/>
    </xf>
    <xf numFmtId="0" fontId="2" fillId="0" borderId="8" xfId="0" applyFont="1" applyBorder="1" applyAlignment="1">
      <alignment horizontal="center"/>
    </xf>
    <xf numFmtId="0" fontId="1" fillId="2" borderId="0" xfId="0" applyFont="1" applyFill="1" applyAlignment="1">
      <alignment horizontal="center"/>
    </xf>
    <xf numFmtId="0" fontId="1" fillId="0" borderId="0" xfId="1" quotePrefix="1"/>
    <xf numFmtId="6" fontId="1" fillId="0" borderId="0" xfId="1" applyNumberFormat="1"/>
    <xf numFmtId="3" fontId="1" fillId="0" borderId="0" xfId="1" applyNumberFormat="1"/>
    <xf numFmtId="9" fontId="1" fillId="0" borderId="1" xfId="5" applyFont="1" applyBorder="1"/>
    <xf numFmtId="9" fontId="10" fillId="0" borderId="0" xfId="6" applyFont="1" applyFill="1" applyBorder="1" applyAlignment="1">
      <alignment horizontal="center"/>
    </xf>
    <xf numFmtId="9" fontId="10" fillId="0" borderId="0" xfId="5" applyFont="1" applyBorder="1"/>
    <xf numFmtId="0" fontId="2" fillId="0" borderId="1" xfId="1" applyFont="1" applyBorder="1"/>
    <xf numFmtId="0" fontId="2" fillId="0" borderId="1" xfId="1" applyFont="1" applyBorder="1" applyAlignment="1">
      <alignment horizontal="right"/>
    </xf>
    <xf numFmtId="0" fontId="1" fillId="4" borderId="7" xfId="1" applyFill="1" applyBorder="1" applyAlignment="1">
      <alignment horizontal="center"/>
    </xf>
    <xf numFmtId="164" fontId="10" fillId="0" borderId="0" xfId="7" applyNumberFormat="1" applyFont="1" applyBorder="1"/>
    <xf numFmtId="0" fontId="10" fillId="0" borderId="0" xfId="1" applyFont="1" applyAlignment="1">
      <alignment horizontal="left"/>
    </xf>
    <xf numFmtId="0" fontId="1" fillId="0" borderId="0" xfId="1" applyProtection="1">
      <protection locked="0"/>
    </xf>
    <xf numFmtId="0" fontId="3" fillId="0" borderId="0" xfId="1" applyFont="1" applyProtection="1">
      <protection locked="0"/>
    </xf>
    <xf numFmtId="0" fontId="3" fillId="0" borderId="0" xfId="1" applyFont="1" applyAlignment="1" applyProtection="1">
      <alignment horizontal="right"/>
      <protection locked="0"/>
    </xf>
    <xf numFmtId="164" fontId="2" fillId="0" borderId="0" xfId="4" applyNumberFormat="1" applyFont="1" applyFill="1" applyBorder="1"/>
    <xf numFmtId="167" fontId="2" fillId="0" borderId="0" xfId="5" applyNumberFormat="1" applyFont="1" applyFill="1" applyBorder="1"/>
    <xf numFmtId="9" fontId="2" fillId="0" borderId="0" xfId="5" applyFont="1" applyFill="1" applyBorder="1"/>
    <xf numFmtId="9" fontId="10" fillId="0" borderId="0" xfId="5" applyFont="1" applyFill="1" applyBorder="1"/>
    <xf numFmtId="164" fontId="1" fillId="0" borderId="0" xfId="1" applyNumberFormat="1"/>
    <xf numFmtId="164" fontId="10" fillId="0" borderId="0" xfId="7" applyNumberFormat="1" applyFont="1" applyBorder="1" applyAlignment="1">
      <alignment horizontal="right"/>
    </xf>
    <xf numFmtId="0" fontId="10" fillId="0" borderId="0" xfId="1" applyFont="1" applyAlignment="1">
      <alignment horizontal="right"/>
    </xf>
    <xf numFmtId="167" fontId="2" fillId="0" borderId="1" xfId="5" applyNumberFormat="1" applyFont="1" applyBorder="1"/>
    <xf numFmtId="9" fontId="2" fillId="0" borderId="0" xfId="6" applyFont="1" applyFill="1" applyBorder="1" applyAlignment="1">
      <alignment horizontal="left"/>
    </xf>
    <xf numFmtId="0" fontId="1" fillId="0" borderId="0" xfId="1" applyAlignment="1">
      <alignment horizontal="center"/>
    </xf>
    <xf numFmtId="9" fontId="10" fillId="0" borderId="0" xfId="6" applyFont="1" applyFill="1"/>
    <xf numFmtId="166" fontId="10" fillId="0" borderId="0" xfId="1" applyNumberFormat="1" applyFont="1"/>
    <xf numFmtId="0" fontId="12" fillId="5" borderId="0" xfId="0" applyFont="1" applyFill="1" applyAlignment="1">
      <alignment vertical="center"/>
    </xf>
    <xf numFmtId="0" fontId="14" fillId="5" borderId="0" xfId="0" applyFont="1" applyFill="1" applyAlignment="1">
      <alignment vertical="center"/>
    </xf>
    <xf numFmtId="0" fontId="14" fillId="5" borderId="0" xfId="0" applyFont="1" applyFill="1" applyAlignment="1">
      <alignment horizontal="center" vertical="center"/>
    </xf>
    <xf numFmtId="9" fontId="1" fillId="0" borderId="0" xfId="5" applyFont="1"/>
    <xf numFmtId="9" fontId="1" fillId="0" borderId="0" xfId="1" applyNumberFormat="1"/>
    <xf numFmtId="0" fontId="1" fillId="0" borderId="1" xfId="1" applyBorder="1" applyAlignment="1">
      <alignment horizontal="center" wrapText="1"/>
    </xf>
    <xf numFmtId="165" fontId="2" fillId="0" borderId="0" xfId="7" applyNumberFormat="1" applyFont="1" applyFill="1" applyBorder="1"/>
    <xf numFmtId="165" fontId="1" fillId="0" borderId="0" xfId="7" applyNumberFormat="1" applyFont="1" applyFill="1" applyBorder="1"/>
    <xf numFmtId="9" fontId="1" fillId="0" borderId="0" xfId="5" applyFont="1" applyFill="1" applyBorder="1"/>
    <xf numFmtId="164" fontId="1" fillId="0" borderId="1" xfId="7" applyNumberFormat="1" applyFont="1" applyBorder="1"/>
    <xf numFmtId="2" fontId="10" fillId="0" borderId="0" xfId="1" applyNumberFormat="1" applyFont="1"/>
    <xf numFmtId="17" fontId="15" fillId="0" borderId="0" xfId="1" quotePrefix="1" applyNumberFormat="1" applyFont="1" applyAlignment="1">
      <alignment horizontal="left"/>
    </xf>
    <xf numFmtId="0" fontId="2" fillId="0" borderId="0" xfId="1" applyFont="1" applyAlignment="1">
      <alignment horizontal="left" vertical="top" wrapText="1"/>
    </xf>
    <xf numFmtId="0" fontId="1" fillId="2" borderId="0" xfId="1" applyFill="1" applyAlignment="1">
      <alignment horizontal="left" vertical="top" wrapText="1"/>
    </xf>
    <xf numFmtId="0" fontId="1" fillId="2" borderId="0" xfId="1" applyFill="1" applyAlignment="1" applyProtection="1">
      <alignment horizontal="left" vertical="top" wrapText="1"/>
      <protection locked="0"/>
    </xf>
    <xf numFmtId="0" fontId="2" fillId="2" borderId="0" xfId="1" applyFont="1" applyFill="1" applyAlignment="1" applyProtection="1">
      <alignment horizontal="left" vertical="top" wrapText="1"/>
      <protection locked="0"/>
    </xf>
    <xf numFmtId="0" fontId="3" fillId="0" borderId="0" xfId="1" applyFont="1" applyAlignment="1">
      <alignment horizontal="left" vertical="top" wrapText="1"/>
    </xf>
    <xf numFmtId="0" fontId="1" fillId="0" borderId="4" xfId="2" applyFont="1" applyBorder="1" applyAlignment="1">
      <alignment horizontal="left" vertical="top" wrapText="1"/>
    </xf>
    <xf numFmtId="0" fontId="1" fillId="0" borderId="3" xfId="2"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left" vertical="top" wrapText="1"/>
    </xf>
    <xf numFmtId="0" fontId="1" fillId="0" borderId="2" xfId="2" applyFont="1" applyBorder="1" applyAlignment="1">
      <alignment horizontal="left" vertical="top" wrapText="1"/>
    </xf>
    <xf numFmtId="0" fontId="2" fillId="0" borderId="0" xfId="1" applyFont="1" applyAlignment="1">
      <alignment horizontal="left" vertical="center" wrapText="1"/>
    </xf>
  </cellXfs>
  <cellStyles count="8">
    <cellStyle name="Comma" xfId="3" builtinId="3"/>
    <cellStyle name="Currency" xfId="4" builtinId="4"/>
    <cellStyle name="Currency 2" xfId="7" xr:uid="{AC009DDF-F13C-4A92-88F2-0BC4F5CC5856}"/>
    <cellStyle name="Normal" xfId="0" builtinId="0"/>
    <cellStyle name="Normal 2" xfId="1" xr:uid="{2D8E4356-4D48-4D08-BC4A-56FC60C24025}"/>
    <cellStyle name="Normal 3" xfId="2" xr:uid="{3AD00E42-5DE3-4206-8AAA-02E07E3F71BA}"/>
    <cellStyle name="Percent" xfId="5" builtinId="5"/>
    <cellStyle name="Percent 2" xfId="6" xr:uid="{519B7FB7-B8A9-4A83-8A72-54023ED1B68C}"/>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Open vRAN Sales ($M) Forecast by Generation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Summary!$B$34</c:f>
              <c:strCache>
                <c:ptCount val="1"/>
                <c:pt idx="0">
                  <c:v>5G</c:v>
                </c:pt>
              </c:strCache>
            </c:strRef>
          </c:tx>
          <c:spPr>
            <a:solidFill>
              <a:schemeClr val="accent1"/>
            </a:solidFill>
            <a:ln>
              <a:noFill/>
            </a:ln>
            <a:effectLst/>
          </c:spPr>
          <c:invertIfNegative val="0"/>
          <c:cat>
            <c:numRef>
              <c:f>Summary!$C$33:$L$33</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Summary!$C$34:$L$34</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FBA-4641-8F2B-A58E8E526657}"/>
            </c:ext>
          </c:extLst>
        </c:ser>
        <c:ser>
          <c:idx val="1"/>
          <c:order val="1"/>
          <c:tx>
            <c:strRef>
              <c:f>Summary!$B$35</c:f>
              <c:strCache>
                <c:ptCount val="1"/>
                <c:pt idx="0">
                  <c:v>2G/3G/4G</c:v>
                </c:pt>
              </c:strCache>
            </c:strRef>
          </c:tx>
          <c:spPr>
            <a:solidFill>
              <a:schemeClr val="accent2"/>
            </a:solidFill>
            <a:ln>
              <a:noFill/>
            </a:ln>
            <a:effectLst/>
          </c:spPr>
          <c:invertIfNegative val="0"/>
          <c:cat>
            <c:numRef>
              <c:f>Summary!$C$33:$L$33</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Summary!$C$35:$L$35</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FBA-4641-8F2B-A58E8E526657}"/>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ctr" anchorCtr="0"/>
          <a:lstStyle/>
          <a:p>
            <a:pPr>
              <a:defRPr sz="1300"/>
            </a:pPr>
            <a:r>
              <a:rPr lang="en-US" sz="1300"/>
              <a:t>Open vRAN Sales Market Shares 2021</a:t>
            </a:r>
          </a:p>
        </c:rich>
      </c:tx>
      <c:layout>
        <c:manualLayout>
          <c:xMode val="edge"/>
          <c:yMode val="edge"/>
          <c:x val="0.2428772739820404"/>
          <c:y val="3.4895638045244343E-3"/>
        </c:manualLayout>
      </c:layout>
      <c:overlay val="0"/>
      <c:spPr>
        <a:noFill/>
        <a:ln>
          <a:noFill/>
        </a:ln>
        <a:effectLst/>
      </c:spPr>
    </c:title>
    <c:autoTitleDeleted val="0"/>
    <c:plotArea>
      <c:layout/>
      <c:pieChart>
        <c:varyColors val="1"/>
        <c:ser>
          <c:idx val="1"/>
          <c:order val="0"/>
          <c:tx>
            <c:strRef>
              <c:f>'Open vRAN Mkt Shares'!$E$22</c:f>
              <c:strCache>
                <c:ptCount val="1"/>
                <c:pt idx="0">
                  <c:v>2021</c:v>
                </c:pt>
              </c:strCache>
            </c:strRef>
          </c:tx>
          <c:dLbls>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'Open vRAN Mkt Shares'!$B$23:$B$31</c:f>
              <c:strCache>
                <c:ptCount val="9"/>
                <c:pt idx="0">
                  <c:v>Altiostar</c:v>
                </c:pt>
                <c:pt idx="1">
                  <c:v>Ericsson</c:v>
                </c:pt>
                <c:pt idx="2">
                  <c:v>Fujitsu</c:v>
                </c:pt>
                <c:pt idx="3">
                  <c:v>Mavenir</c:v>
                </c:pt>
                <c:pt idx="4">
                  <c:v>Nokia</c:v>
                </c:pt>
                <c:pt idx="5">
                  <c:v>NEC</c:v>
                </c:pt>
                <c:pt idx="6">
                  <c:v>Parallel Wireless</c:v>
                </c:pt>
                <c:pt idx="7">
                  <c:v>Samsung</c:v>
                </c:pt>
                <c:pt idx="8">
                  <c:v>Other</c:v>
                </c:pt>
              </c:strCache>
            </c:strRef>
          </c:cat>
          <c:val>
            <c:numRef>
              <c:f>'Open vRAN Mkt Shares'!$E$23:$E$31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6-9EC4-474F-8857-19396D55C992}"/>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Open vRAN Sales ($M) 5G</a:t>
            </a:r>
            <a:r>
              <a:rPr lang="en-US" b="1" baseline="0">
                <a:solidFill>
                  <a:sysClr val="windowText" lastClr="000000"/>
                </a:solidFill>
              </a:rPr>
              <a:t> vs. 2G/3G/4G</a:t>
            </a:r>
            <a:endParaRPr lang="en-US"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0"/>
          <c:order val="0"/>
          <c:tx>
            <c:strRef>
              <c:f>'Open vRAN by G'!$B$42</c:f>
              <c:strCache>
                <c:ptCount val="1"/>
                <c:pt idx="0">
                  <c:v>5G</c:v>
                </c:pt>
              </c:strCache>
            </c:strRef>
          </c:tx>
          <c:spPr>
            <a:solidFill>
              <a:schemeClr val="accent1"/>
            </a:solidFill>
            <a:ln>
              <a:noFill/>
            </a:ln>
            <a:effectLst/>
          </c:spPr>
          <c:invertIfNegative val="0"/>
          <c:cat>
            <c:numRef>
              <c:f>'Open vRAN by G'!$C$41:$L$41</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'Open vRAN by G'!$C$42:$L$42</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86E-47FE-804C-BFA929280C36}"/>
            </c:ext>
          </c:extLst>
        </c:ser>
        <c:ser>
          <c:idx val="2"/>
          <c:order val="1"/>
          <c:tx>
            <c:strRef>
              <c:f>'Open vRAN by G'!$B$44</c:f>
              <c:strCache>
                <c:ptCount val="1"/>
                <c:pt idx="0">
                  <c:v>2G/3G/4G</c:v>
                </c:pt>
              </c:strCache>
            </c:strRef>
          </c:tx>
          <c:spPr>
            <a:solidFill>
              <a:schemeClr val="accent2"/>
            </a:solidFill>
            <a:ln>
              <a:noFill/>
            </a:ln>
            <a:effectLst/>
          </c:spPr>
          <c:invertIfNegative val="0"/>
          <c:cat>
            <c:numRef>
              <c:f>'Open vRAN by G'!$C$41:$L$41</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'Open vRAN by G'!$C$44:$L$44</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86E-47FE-804C-BFA929280C36}"/>
            </c:ext>
          </c:extLst>
        </c:ser>
        <c:dLbls>
          <c:showLegendKey val="0"/>
          <c:showVal val="0"/>
          <c:showCatName val="0"/>
          <c:showSerName val="0"/>
          <c:showPercent val="0"/>
          <c:showBubbleSize val="0"/>
        </c:dLbls>
        <c:gapWidth val="150"/>
        <c:overlap val="100"/>
        <c:axId val="514849280"/>
        <c:axId val="514858016"/>
      </c:barChart>
      <c:catAx>
        <c:axId val="514849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4858016"/>
        <c:crosses val="autoZero"/>
        <c:auto val="1"/>
        <c:lblAlgn val="ctr"/>
        <c:lblOffset val="100"/>
        <c:noMultiLvlLbl val="0"/>
      </c:catAx>
      <c:valAx>
        <c:axId val="51485801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4849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Yearly Market Shares - Open vRAN Sales</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'Open vRAN Mkt Shares'!$B$23</c:f>
              <c:strCache>
                <c:ptCount val="1"/>
                <c:pt idx="0">
                  <c:v>Altiostar</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'Open vRAN Mkt Shares'!$C$22:$E$22</c:f>
              <c:numCache>
                <c:formatCode>General</c:formatCode>
                <c:ptCount val="3"/>
                <c:pt idx="0">
                  <c:v>2019</c:v>
                </c:pt>
                <c:pt idx="1">
                  <c:v>2020</c:v>
                </c:pt>
                <c:pt idx="2">
                  <c:v>2021</c:v>
                </c:pt>
              </c:numCache>
            </c:numRef>
          </c:cat>
          <c:val>
            <c:numRef>
              <c:f>'Open vRAN Mkt Shares'!$C$23:$E$23</c:f>
              <c:numCache>
                <c:formatCode>0%</c:formatCode>
                <c:ptCount val="3"/>
                <c:pt idx="0">
                  <c:v>0</c:v>
                </c:pt>
                <c:pt idx="1">
                  <c:v>0</c:v>
                </c:pt>
                <c:pt idx="2">
                  <c:v>0</c:v>
                </c:pt>
              </c:numCache>
            </c:numRef>
          </c:val>
          <c:smooth val="0"/>
          <c:extLst>
            <c:ext xmlns:c16="http://schemas.microsoft.com/office/drawing/2014/chart" uri="{C3380CC4-5D6E-409C-BE32-E72D297353CC}">
              <c16:uniqueId val="{00000000-B3CF-4F12-A356-64F32E67FD22}"/>
            </c:ext>
          </c:extLst>
        </c:ser>
        <c:ser>
          <c:idx val="1"/>
          <c:order val="1"/>
          <c:tx>
            <c:strRef>
              <c:f>'Open vRAN Mkt Shares'!$B$24</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'Open vRAN Mkt Shares'!$C$22:$E$22</c:f>
              <c:numCache>
                <c:formatCode>General</c:formatCode>
                <c:ptCount val="3"/>
                <c:pt idx="0">
                  <c:v>2019</c:v>
                </c:pt>
                <c:pt idx="1">
                  <c:v>2020</c:v>
                </c:pt>
                <c:pt idx="2">
                  <c:v>2021</c:v>
                </c:pt>
              </c:numCache>
            </c:numRef>
          </c:cat>
          <c:val>
            <c:numRef>
              <c:f>'Open vRAN Mkt Shares'!$C$24:$E$24</c:f>
              <c:numCache>
                <c:formatCode>0%</c:formatCode>
                <c:ptCount val="3"/>
                <c:pt idx="0">
                  <c:v>0</c:v>
                </c:pt>
                <c:pt idx="1">
                  <c:v>0</c:v>
                </c:pt>
                <c:pt idx="2">
                  <c:v>0</c:v>
                </c:pt>
              </c:numCache>
            </c:numRef>
          </c:val>
          <c:smooth val="0"/>
          <c:extLst>
            <c:ext xmlns:c16="http://schemas.microsoft.com/office/drawing/2014/chart" uri="{C3380CC4-5D6E-409C-BE32-E72D297353CC}">
              <c16:uniqueId val="{00000001-B3CF-4F12-A356-64F32E67FD22}"/>
            </c:ext>
          </c:extLst>
        </c:ser>
        <c:ser>
          <c:idx val="2"/>
          <c:order val="2"/>
          <c:tx>
            <c:strRef>
              <c:f>'Open vRAN Mkt Shares'!$B$25</c:f>
              <c:strCache>
                <c:ptCount val="1"/>
                <c:pt idx="0">
                  <c:v>Fujitsu</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'Open vRAN Mkt Shares'!$C$22:$E$22</c:f>
              <c:numCache>
                <c:formatCode>General</c:formatCode>
                <c:ptCount val="3"/>
                <c:pt idx="0">
                  <c:v>2019</c:v>
                </c:pt>
                <c:pt idx="1">
                  <c:v>2020</c:v>
                </c:pt>
                <c:pt idx="2">
                  <c:v>2021</c:v>
                </c:pt>
              </c:numCache>
            </c:numRef>
          </c:cat>
          <c:val>
            <c:numRef>
              <c:f>'Open vRAN Mkt Shares'!$C$25:$E$25</c:f>
              <c:numCache>
                <c:formatCode>0%</c:formatCode>
                <c:ptCount val="3"/>
                <c:pt idx="0">
                  <c:v>0</c:v>
                </c:pt>
                <c:pt idx="1">
                  <c:v>0</c:v>
                </c:pt>
                <c:pt idx="2">
                  <c:v>0</c:v>
                </c:pt>
              </c:numCache>
            </c:numRef>
          </c:val>
          <c:smooth val="0"/>
          <c:extLst>
            <c:ext xmlns:c16="http://schemas.microsoft.com/office/drawing/2014/chart" uri="{C3380CC4-5D6E-409C-BE32-E72D297353CC}">
              <c16:uniqueId val="{00000002-B3CF-4F12-A356-64F32E67FD22}"/>
            </c:ext>
          </c:extLst>
        </c:ser>
        <c:ser>
          <c:idx val="3"/>
          <c:order val="3"/>
          <c:tx>
            <c:strRef>
              <c:f>'Open vRAN Mkt Shares'!$B$26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'Open vRAN Mkt Shares'!$C$22:$E$22</c:f>
              <c:numCache>
                <c:formatCode>General</c:formatCode>
                <c:ptCount val="3"/>
                <c:pt idx="0">
                  <c:v>2019</c:v>
                </c:pt>
                <c:pt idx="1">
                  <c:v>2020</c:v>
                </c:pt>
                <c:pt idx="2">
                  <c:v>2021</c:v>
                </c:pt>
              </c:numCache>
            </c:numRef>
          </c:cat>
          <c:val>
            <c:numRef>
              <c:f>'Open vRAN Mkt Shares'!$C$26:$E$26</c:f>
              <c:numCache>
                <c:formatCode>0%</c:formatCode>
                <c:ptCount val="3"/>
                <c:pt idx="0">
                  <c:v>0</c:v>
                </c:pt>
                <c:pt idx="1">
                  <c:v>0</c:v>
                </c:pt>
                <c:pt idx="2">
                  <c:v>0</c:v>
                </c:pt>
              </c:numCache>
            </c:numRef>
          </c:val>
          <c:smooth val="0"/>
          <c:extLst>
            <c:ext xmlns:c16="http://schemas.microsoft.com/office/drawing/2014/chart" uri="{C3380CC4-5D6E-409C-BE32-E72D297353CC}">
              <c16:uniqueId val="{00000003-B3CF-4F12-A356-64F32E67FD22}"/>
            </c:ext>
          </c:extLst>
        </c:ser>
        <c:ser>
          <c:idx val="4"/>
          <c:order val="4"/>
          <c:tx>
            <c:strRef>
              <c:f>'Open vRAN Mkt Shares'!$B$27</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'Open vRAN Mkt Shares'!$C$22:$E$22</c:f>
              <c:numCache>
                <c:formatCode>General</c:formatCode>
                <c:ptCount val="3"/>
                <c:pt idx="0">
                  <c:v>2019</c:v>
                </c:pt>
                <c:pt idx="1">
                  <c:v>2020</c:v>
                </c:pt>
                <c:pt idx="2">
                  <c:v>2021</c:v>
                </c:pt>
              </c:numCache>
            </c:numRef>
          </c:cat>
          <c:val>
            <c:numRef>
              <c:f>'Open vRAN Mkt Shares'!$C$27:$E$27</c:f>
              <c:numCache>
                <c:formatCode>0%</c:formatCode>
                <c:ptCount val="3"/>
                <c:pt idx="0">
                  <c:v>0</c:v>
                </c:pt>
                <c:pt idx="1">
                  <c:v>0</c:v>
                </c:pt>
                <c:pt idx="2">
                  <c:v>0</c:v>
                </c:pt>
              </c:numCache>
            </c:numRef>
          </c:val>
          <c:smooth val="0"/>
          <c:extLst>
            <c:ext xmlns:c16="http://schemas.microsoft.com/office/drawing/2014/chart" uri="{C3380CC4-5D6E-409C-BE32-E72D297353CC}">
              <c16:uniqueId val="{00000004-B3CF-4F12-A356-64F32E67FD22}"/>
            </c:ext>
          </c:extLst>
        </c:ser>
        <c:ser>
          <c:idx val="5"/>
          <c:order val="5"/>
          <c:tx>
            <c:strRef>
              <c:f>'Open vRAN Mkt Shares'!$B$28</c:f>
              <c:strCache>
                <c:ptCount val="1"/>
                <c:pt idx="0">
                  <c:v>NEC</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'Open vRAN Mkt Shares'!$C$22:$E$22</c:f>
              <c:numCache>
                <c:formatCode>General</c:formatCode>
                <c:ptCount val="3"/>
                <c:pt idx="0">
                  <c:v>2019</c:v>
                </c:pt>
                <c:pt idx="1">
                  <c:v>2020</c:v>
                </c:pt>
                <c:pt idx="2">
                  <c:v>2021</c:v>
                </c:pt>
              </c:numCache>
            </c:numRef>
          </c:cat>
          <c:val>
            <c:numRef>
              <c:f>'Open vRAN Mkt Shares'!$C$28:$E$28</c:f>
              <c:numCache>
                <c:formatCode>0%</c:formatCode>
                <c:ptCount val="3"/>
                <c:pt idx="0">
                  <c:v>0</c:v>
                </c:pt>
                <c:pt idx="1">
                  <c:v>0</c:v>
                </c:pt>
                <c:pt idx="2">
                  <c:v>0</c:v>
                </c:pt>
              </c:numCache>
            </c:numRef>
          </c:val>
          <c:smooth val="0"/>
          <c:extLst>
            <c:ext xmlns:c16="http://schemas.microsoft.com/office/drawing/2014/chart" uri="{C3380CC4-5D6E-409C-BE32-E72D297353CC}">
              <c16:uniqueId val="{00000005-B3CF-4F12-A356-64F32E67FD22}"/>
            </c:ext>
          </c:extLst>
        </c:ser>
        <c:ser>
          <c:idx val="6"/>
          <c:order val="6"/>
          <c:tx>
            <c:strRef>
              <c:f>'Open vRAN Mkt Shares'!$B$29</c:f>
              <c:strCache>
                <c:ptCount val="1"/>
                <c:pt idx="0">
                  <c:v>Parallel Wireless</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'Open vRAN Mkt Shares'!$C$22:$E$22</c:f>
              <c:numCache>
                <c:formatCode>General</c:formatCode>
                <c:ptCount val="3"/>
                <c:pt idx="0">
                  <c:v>2019</c:v>
                </c:pt>
                <c:pt idx="1">
                  <c:v>2020</c:v>
                </c:pt>
                <c:pt idx="2">
                  <c:v>2021</c:v>
                </c:pt>
              </c:numCache>
            </c:numRef>
          </c:cat>
          <c:val>
            <c:numRef>
              <c:f>'Open vRAN Mkt Shares'!$C$29:$E$29</c:f>
              <c:numCache>
                <c:formatCode>0%</c:formatCode>
                <c:ptCount val="3"/>
                <c:pt idx="0">
                  <c:v>0</c:v>
                </c:pt>
                <c:pt idx="1">
                  <c:v>0</c:v>
                </c:pt>
                <c:pt idx="2">
                  <c:v>0</c:v>
                </c:pt>
              </c:numCache>
            </c:numRef>
          </c:val>
          <c:smooth val="0"/>
          <c:extLst>
            <c:ext xmlns:c16="http://schemas.microsoft.com/office/drawing/2014/chart" uri="{C3380CC4-5D6E-409C-BE32-E72D297353CC}">
              <c16:uniqueId val="{00000006-B3CF-4F12-A356-64F32E67FD22}"/>
            </c:ext>
          </c:extLst>
        </c:ser>
        <c:ser>
          <c:idx val="7"/>
          <c:order val="7"/>
          <c:tx>
            <c:strRef>
              <c:f>'Open vRAN Mkt Shares'!$B$30</c:f>
              <c:strCache>
                <c:ptCount val="1"/>
                <c:pt idx="0">
                  <c:v>Samsung</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'Open vRAN Mkt Shares'!$C$22:$E$22</c:f>
              <c:numCache>
                <c:formatCode>General</c:formatCode>
                <c:ptCount val="3"/>
                <c:pt idx="0">
                  <c:v>2019</c:v>
                </c:pt>
                <c:pt idx="1">
                  <c:v>2020</c:v>
                </c:pt>
                <c:pt idx="2">
                  <c:v>2021</c:v>
                </c:pt>
              </c:numCache>
            </c:numRef>
          </c:cat>
          <c:val>
            <c:numRef>
              <c:f>'Open vRAN Mkt Shares'!$C$30:$E$30</c:f>
              <c:numCache>
                <c:formatCode>0%</c:formatCode>
                <c:ptCount val="3"/>
                <c:pt idx="0">
                  <c:v>0</c:v>
                </c:pt>
                <c:pt idx="1">
                  <c:v>0</c:v>
                </c:pt>
                <c:pt idx="2">
                  <c:v>0</c:v>
                </c:pt>
              </c:numCache>
            </c:numRef>
          </c:val>
          <c:smooth val="0"/>
          <c:extLst>
            <c:ext xmlns:c16="http://schemas.microsoft.com/office/drawing/2014/chart" uri="{C3380CC4-5D6E-409C-BE32-E72D297353CC}">
              <c16:uniqueId val="{00000007-B3CF-4F12-A356-64F32E67FD22}"/>
            </c:ext>
          </c:extLst>
        </c:ser>
        <c:ser>
          <c:idx val="8"/>
          <c:order val="8"/>
          <c:tx>
            <c:strRef>
              <c:f>'Open vRAN Mkt Shares'!$B$31</c:f>
              <c:strCache>
                <c:ptCount val="1"/>
                <c:pt idx="0">
                  <c:v>Other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f>'Open vRAN Mkt Shares'!$C$22:$E$22</c:f>
              <c:numCache>
                <c:formatCode>General</c:formatCode>
                <c:ptCount val="3"/>
                <c:pt idx="0">
                  <c:v>2019</c:v>
                </c:pt>
                <c:pt idx="1">
                  <c:v>2020</c:v>
                </c:pt>
                <c:pt idx="2">
                  <c:v>2021</c:v>
                </c:pt>
              </c:numCache>
            </c:numRef>
          </c:cat>
          <c:val>
            <c:numRef>
              <c:f>'Open vRAN Mkt Shares'!$C$31:$E$31</c:f>
              <c:numCache>
                <c:formatCode>0%</c:formatCode>
                <c:ptCount val="3"/>
                <c:pt idx="0">
                  <c:v>0</c:v>
                </c:pt>
                <c:pt idx="1">
                  <c:v>0</c:v>
                </c:pt>
                <c:pt idx="2">
                  <c:v>0</c:v>
                </c:pt>
              </c:numCache>
            </c:numRef>
          </c:val>
          <c:smooth val="0"/>
          <c:extLst>
            <c:ext xmlns:c16="http://schemas.microsoft.com/office/drawing/2014/chart" uri="{C3380CC4-5D6E-409C-BE32-E72D297353CC}">
              <c16:uniqueId val="{00000008-B3CF-4F12-A356-64F32E67FD22}"/>
            </c:ext>
          </c:extLst>
        </c:ser>
        <c:dLbls>
          <c:showLegendKey val="0"/>
          <c:showVal val="0"/>
          <c:showCatName val="0"/>
          <c:showSerName val="0"/>
          <c:showPercent val="0"/>
          <c:showBubbleSize val="0"/>
        </c:dLbls>
        <c:marker val="1"/>
        <c:smooth val="0"/>
        <c:axId val="731804719"/>
        <c:axId val="600832991"/>
      </c:lineChart>
      <c:catAx>
        <c:axId val="731804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0832991"/>
        <c:crosses val="autoZero"/>
        <c:auto val="1"/>
        <c:lblAlgn val="ctr"/>
        <c:lblOffset val="100"/>
        <c:noMultiLvlLbl val="0"/>
      </c:catAx>
      <c:valAx>
        <c:axId val="60083299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180471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Open vRAN Market Sales Forecast ($M) - North America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Summary!$B$64</c:f>
              <c:strCache>
                <c:ptCount val="1"/>
                <c:pt idx="0">
                  <c:v>5G</c:v>
                </c:pt>
              </c:strCache>
            </c:strRef>
          </c:tx>
          <c:spPr>
            <a:solidFill>
              <a:schemeClr val="accent1"/>
            </a:solidFill>
            <a:ln>
              <a:noFill/>
            </a:ln>
            <a:effectLst/>
          </c:spPr>
          <c:invertIfNegative val="0"/>
          <c:cat>
            <c:numRef>
              <c:f>Summary!$C$63:$L$63</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Summary!$C$64:$L$64</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6FE-4220-8BF0-084C8BCCCFE4}"/>
            </c:ext>
          </c:extLst>
        </c:ser>
        <c:ser>
          <c:idx val="1"/>
          <c:order val="1"/>
          <c:tx>
            <c:strRef>
              <c:f>Summary!$B$65</c:f>
              <c:strCache>
                <c:ptCount val="1"/>
                <c:pt idx="0">
                  <c:v>2G/3G/4G</c:v>
                </c:pt>
              </c:strCache>
            </c:strRef>
          </c:tx>
          <c:spPr>
            <a:solidFill>
              <a:schemeClr val="accent2"/>
            </a:solidFill>
            <a:ln>
              <a:noFill/>
            </a:ln>
            <a:effectLst/>
          </c:spPr>
          <c:invertIfNegative val="0"/>
          <c:cat>
            <c:numRef>
              <c:f>Summary!$C$63:$L$63</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Summary!$C$65:$L$65</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FE-4220-8BF0-084C8BCCCFE4}"/>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SSales ($M)</a:t>
                </a:r>
              </a:p>
              <a:p>
                <a:pPr>
                  <a:defRPr/>
                </a:pP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r>
              <a:rPr lang="en-US" b="1"/>
              <a:t>Open vRAN Market Sales Forecast ($M) - Asia Pacific</a:t>
            </a:r>
          </a:p>
        </c:rich>
      </c:tx>
      <c:layout>
        <c:manualLayout>
          <c:xMode val="edge"/>
          <c:yMode val="edge"/>
          <c:x val="0.22863929851976594"/>
          <c:y val="2.6803438678352342E-2"/>
        </c:manualLayout>
      </c:layout>
      <c:overlay val="0"/>
      <c:spPr>
        <a:noFill/>
        <a:ln>
          <a:noFill/>
        </a:ln>
        <a:effectLst/>
      </c:spPr>
      <c:txPr>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Summary!$O$64</c:f>
              <c:strCache>
                <c:ptCount val="1"/>
                <c:pt idx="0">
                  <c:v>5G</c:v>
                </c:pt>
              </c:strCache>
            </c:strRef>
          </c:tx>
          <c:spPr>
            <a:solidFill>
              <a:schemeClr val="accent1"/>
            </a:solidFill>
            <a:ln>
              <a:noFill/>
            </a:ln>
            <a:effectLst/>
          </c:spPr>
          <c:invertIfNegative val="0"/>
          <c:cat>
            <c:numRef>
              <c:f>Summary!$P$63:$Y$63</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Summary!$P$64:$Y$64</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D73-49BB-ABF5-A82F08F4B4E5}"/>
            </c:ext>
          </c:extLst>
        </c:ser>
        <c:ser>
          <c:idx val="1"/>
          <c:order val="1"/>
          <c:tx>
            <c:strRef>
              <c:f>Summary!$O$65</c:f>
              <c:strCache>
                <c:ptCount val="1"/>
                <c:pt idx="0">
                  <c:v>2G/3G/4G</c:v>
                </c:pt>
              </c:strCache>
            </c:strRef>
          </c:tx>
          <c:spPr>
            <a:solidFill>
              <a:schemeClr val="accent2"/>
            </a:solidFill>
            <a:ln>
              <a:noFill/>
            </a:ln>
            <a:effectLst/>
          </c:spPr>
          <c:invertIfNegative val="0"/>
          <c:cat>
            <c:numRef>
              <c:f>Summary!$P$63:$Y$63</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Summary!$P$65:$Y$65</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D73-49BB-ABF5-A82F08F4B4E5}"/>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Europe Middle East Africa</a:t>
            </a:r>
          </a:p>
        </c:rich>
      </c:tx>
      <c:layout>
        <c:manualLayout>
          <c:xMode val="edge"/>
          <c:yMode val="edge"/>
          <c:x val="0.12606468521545425"/>
          <c:y val="2.415458937198067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Summary!$B$92</c:f>
              <c:strCache>
                <c:ptCount val="1"/>
                <c:pt idx="0">
                  <c:v>5G</c:v>
                </c:pt>
              </c:strCache>
            </c:strRef>
          </c:tx>
          <c:spPr>
            <a:solidFill>
              <a:schemeClr val="accent1"/>
            </a:solidFill>
            <a:ln>
              <a:noFill/>
            </a:ln>
            <a:effectLst/>
          </c:spPr>
          <c:invertIfNegative val="0"/>
          <c:cat>
            <c:numRef>
              <c:f>Summary!$C$91:$L$91</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Summary!$C$92:$L$92</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247-42B3-8F3F-BB5C4411C218}"/>
            </c:ext>
          </c:extLst>
        </c:ser>
        <c:ser>
          <c:idx val="2"/>
          <c:order val="1"/>
          <c:tx>
            <c:strRef>
              <c:f>Summary!$B$93</c:f>
              <c:strCache>
                <c:ptCount val="1"/>
                <c:pt idx="0">
                  <c:v>2G/3G/4G</c:v>
                </c:pt>
              </c:strCache>
            </c:strRef>
          </c:tx>
          <c:spPr>
            <a:solidFill>
              <a:schemeClr val="accent2"/>
            </a:solidFill>
            <a:ln>
              <a:noFill/>
            </a:ln>
            <a:effectLst/>
          </c:spPr>
          <c:invertIfNegative val="0"/>
          <c:cat>
            <c:numRef>
              <c:f>Summary!$C$91:$L$91</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Summary!$C$93:$L$93</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247-42B3-8F3F-BB5C4411C218}"/>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SSales ($M)</a:t>
                </a:r>
              </a:p>
              <a:p>
                <a:pPr>
                  <a:defRPr/>
                </a:pP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CALA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Summary!$O$92</c:f>
              <c:strCache>
                <c:ptCount val="1"/>
                <c:pt idx="0">
                  <c:v>5G</c:v>
                </c:pt>
              </c:strCache>
            </c:strRef>
          </c:tx>
          <c:spPr>
            <a:solidFill>
              <a:schemeClr val="accent1"/>
            </a:solidFill>
            <a:ln>
              <a:noFill/>
            </a:ln>
            <a:effectLst/>
          </c:spPr>
          <c:invertIfNegative val="0"/>
          <c:cat>
            <c:numRef>
              <c:f>Summary!$P$91:$Y$91</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Summary!$P$92:$Y$92</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E8E-46C6-A59D-510C18ECA8BC}"/>
            </c:ext>
          </c:extLst>
        </c:ser>
        <c:ser>
          <c:idx val="2"/>
          <c:order val="1"/>
          <c:tx>
            <c:strRef>
              <c:f>Summary!$O$93</c:f>
              <c:strCache>
                <c:ptCount val="1"/>
                <c:pt idx="0">
                  <c:v>2G/3G/4G</c:v>
                </c:pt>
              </c:strCache>
            </c:strRef>
          </c:tx>
          <c:spPr>
            <a:solidFill>
              <a:schemeClr val="accent2"/>
            </a:solidFill>
            <a:ln>
              <a:noFill/>
            </a:ln>
            <a:effectLst/>
          </c:spPr>
          <c:invertIfNegative val="0"/>
          <c:cat>
            <c:numRef>
              <c:f>Summary!$P$91:$Y$91</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Summary!$P$93:$Y$93</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E8E-46C6-A59D-510C18ECA8BC}"/>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Indoor Open vRAN/Open DAS Sales ($M) Forecast</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Summary!$B$120</c:f>
              <c:strCache>
                <c:ptCount val="1"/>
                <c:pt idx="0">
                  <c:v>Indoor DAS</c:v>
                </c:pt>
              </c:strCache>
            </c:strRef>
          </c:tx>
          <c:spPr>
            <a:solidFill>
              <a:schemeClr val="accent1"/>
            </a:solidFill>
            <a:ln>
              <a:noFill/>
            </a:ln>
            <a:effectLst/>
          </c:spPr>
          <c:invertIfNegative val="0"/>
          <c:cat>
            <c:numRef>
              <c:f>Summary!$C$119:$L$119</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Summary!$C$120:$L$120</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723-4FA8-9FDD-42DB8EE4A097}"/>
            </c:ext>
          </c:extLst>
        </c:ser>
        <c:ser>
          <c:idx val="1"/>
          <c:order val="1"/>
          <c:tx>
            <c:strRef>
              <c:f>Summary!$B$121</c:f>
              <c:strCache>
                <c:ptCount val="1"/>
                <c:pt idx="0">
                  <c:v>Indoor vRAN</c:v>
                </c:pt>
              </c:strCache>
            </c:strRef>
          </c:tx>
          <c:spPr>
            <a:solidFill>
              <a:schemeClr val="accent2"/>
            </a:solidFill>
            <a:ln>
              <a:noFill/>
            </a:ln>
            <a:effectLst/>
          </c:spPr>
          <c:invertIfNegative val="0"/>
          <c:cat>
            <c:numRef>
              <c:f>Summary!$C$119:$L$119</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Summary!$C$121:$L$121</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723-4FA8-9FDD-42DB8EE4A097}"/>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Open vRAN Sales ($M) Forecast by Region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Summary!$O$34</c:f>
              <c:strCache>
                <c:ptCount val="1"/>
                <c:pt idx="0">
                  <c:v>North America</c:v>
                </c:pt>
              </c:strCache>
            </c:strRef>
          </c:tx>
          <c:spPr>
            <a:solidFill>
              <a:schemeClr val="accent1"/>
            </a:solidFill>
            <a:ln>
              <a:noFill/>
            </a:ln>
            <a:effectLst/>
          </c:spPr>
          <c:invertIfNegative val="0"/>
          <c:cat>
            <c:numRef>
              <c:f>Summary!$P$33:$Y$33</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Summary!$P$34:$Y$34</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46A-48DA-9962-74EA2C9F53E1}"/>
            </c:ext>
          </c:extLst>
        </c:ser>
        <c:ser>
          <c:idx val="1"/>
          <c:order val="1"/>
          <c:tx>
            <c:strRef>
              <c:f>Summary!$O$35</c:f>
              <c:strCache>
                <c:ptCount val="1"/>
                <c:pt idx="0">
                  <c:v>EMEA</c:v>
                </c:pt>
              </c:strCache>
            </c:strRef>
          </c:tx>
          <c:spPr>
            <a:solidFill>
              <a:schemeClr val="accent2"/>
            </a:solidFill>
            <a:ln>
              <a:noFill/>
            </a:ln>
            <a:effectLst/>
          </c:spPr>
          <c:invertIfNegative val="0"/>
          <c:cat>
            <c:numRef>
              <c:f>Summary!$P$33:$Y$33</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Summary!$P$35:$Y$35</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6A-48DA-9962-74EA2C9F53E1}"/>
            </c:ext>
          </c:extLst>
        </c:ser>
        <c:ser>
          <c:idx val="2"/>
          <c:order val="2"/>
          <c:tx>
            <c:strRef>
              <c:f>Summary!$O$36</c:f>
              <c:strCache>
                <c:ptCount val="1"/>
                <c:pt idx="0">
                  <c:v>Asia Pacific</c:v>
                </c:pt>
              </c:strCache>
            </c:strRef>
          </c:tx>
          <c:spPr>
            <a:solidFill>
              <a:schemeClr val="accent3"/>
            </a:solidFill>
            <a:ln>
              <a:noFill/>
            </a:ln>
            <a:effectLst/>
          </c:spPr>
          <c:invertIfNegative val="0"/>
          <c:cat>
            <c:numRef>
              <c:f>Summary!$P$33:$Y$33</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Summary!$P$36:$Y$36</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46A-48DA-9962-74EA2C9F53E1}"/>
            </c:ext>
          </c:extLst>
        </c:ser>
        <c:ser>
          <c:idx val="3"/>
          <c:order val="3"/>
          <c:tx>
            <c:strRef>
              <c:f>Summary!$O$37</c:f>
              <c:strCache>
                <c:ptCount val="1"/>
                <c:pt idx="0">
                  <c:v>CALA</c:v>
                </c:pt>
              </c:strCache>
            </c:strRef>
          </c:tx>
          <c:spPr>
            <a:solidFill>
              <a:schemeClr val="accent4"/>
            </a:solidFill>
            <a:ln>
              <a:noFill/>
            </a:ln>
            <a:effectLst/>
          </c:spPr>
          <c:invertIfNegative val="0"/>
          <c:cat>
            <c:numRef>
              <c:f>Summary!$P$33:$Y$33</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Summary!$P$37:$Y$37</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46A-48DA-9962-74EA2C9F53E1}"/>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Summary!$B$120</c:f>
              <c:strCache>
                <c:ptCount val="1"/>
                <c:pt idx="0">
                  <c:v>Indoor DAS</c:v>
                </c:pt>
              </c:strCache>
            </c:strRef>
          </c:tx>
          <c:spPr>
            <a:solidFill>
              <a:schemeClr val="accent1"/>
            </a:solidFill>
            <a:ln>
              <a:noFill/>
            </a:ln>
            <a:effectLst/>
          </c:spPr>
          <c:invertIfNegative val="0"/>
          <c:dLbls>
            <c:delete val="1"/>
          </c:dLbls>
          <c:cat>
            <c:numRef>
              <c:f>Summary!$C$119:$L$119</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Summary!$C$120:$L$120</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BDE-4341-B8AF-7BFCAEF4F96A}"/>
            </c:ext>
          </c:extLst>
        </c:ser>
        <c:ser>
          <c:idx val="1"/>
          <c:order val="1"/>
          <c:tx>
            <c:strRef>
              <c:f>Summary!$B$121</c:f>
              <c:strCache>
                <c:ptCount val="1"/>
                <c:pt idx="0">
                  <c:v>Indoor vRAN</c:v>
                </c:pt>
              </c:strCache>
            </c:strRef>
          </c:tx>
          <c:spPr>
            <a:solidFill>
              <a:schemeClr val="accent2"/>
            </a:solidFill>
            <a:ln>
              <a:noFill/>
            </a:ln>
            <a:effectLst/>
          </c:spPr>
          <c:invertIfNegative val="0"/>
          <c:dLbls>
            <c:delete val="1"/>
          </c:dLbls>
          <c:cat>
            <c:numRef>
              <c:f>Summary!$C$119:$L$119</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Summary!$C$121:$L$121</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BDE-4341-B8AF-7BFCAEF4F96A}"/>
            </c:ext>
          </c:extLst>
        </c:ser>
        <c:dLbls>
          <c:dLblPos val="outEnd"/>
          <c:showLegendKey val="0"/>
          <c:showVal val="1"/>
          <c:showCatName val="0"/>
          <c:showSerName val="0"/>
          <c:showPercent val="0"/>
          <c:showBubbleSize val="0"/>
        </c:dLbls>
        <c:gapWidth val="150"/>
        <c:axId val="810333647"/>
        <c:axId val="884877583"/>
      </c:barChart>
      <c:catAx>
        <c:axId val="810333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4877583"/>
        <c:crosses val="autoZero"/>
        <c:auto val="1"/>
        <c:lblAlgn val="ctr"/>
        <c:lblOffset val="100"/>
        <c:noMultiLvlLbl val="0"/>
      </c:catAx>
      <c:valAx>
        <c:axId val="88487758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333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solidFill>
                  <a:sysClr val="windowText" lastClr="000000"/>
                </a:solidFill>
                <a:effectLst/>
              </a:rPr>
              <a:t>2021 Open vRAN Sales: $878M</a:t>
            </a:r>
            <a:endParaRPr lang="en-US" sz="1400">
              <a:solidFill>
                <a:sysClr val="windowText" lastClr="000000"/>
              </a:solidFill>
              <a:effectLst/>
            </a:endParaRPr>
          </a:p>
        </c:rich>
      </c:tx>
      <c:overlay val="0"/>
      <c:spPr>
        <a:noFill/>
        <a:ln>
          <a:noFill/>
        </a:ln>
        <a:effectLst/>
      </c:spPr>
    </c:title>
    <c:autoTitleDeleted val="0"/>
    <c:plotArea>
      <c:layout/>
      <c:pieChart>
        <c:varyColors val="1"/>
        <c:ser>
          <c:idx val="0"/>
          <c:order val="0"/>
          <c:dLbls>
            <c:spPr>
              <a:noFill/>
              <a:ln>
                <a:noFill/>
              </a:ln>
              <a:effectLst/>
            </c:spPr>
            <c:txPr>
              <a:bodyPr wrap="square" lIns="38100" tIns="19050" rIns="38100" bIns="19050" anchor="ctr">
                <a:spAutoFit/>
              </a:bodyPr>
              <a:lstStyle/>
              <a:p>
                <a:pPr>
                  <a:defRPr b="1"/>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'Total open vRAN'!$B$42:$B$43</c:f>
              <c:strCache>
                <c:ptCount val="2"/>
                <c:pt idx="0">
                  <c:v>Hardware</c:v>
                </c:pt>
                <c:pt idx="1">
                  <c:v>Software</c:v>
                </c:pt>
              </c:strCache>
            </c:strRef>
          </c:cat>
          <c:val>
            <c:numRef>
              <c:f>'Total open vRAN'!$F$42:$F$43</c:f>
              <c:numCache>
                <c:formatCode>_("$"* #,##0_);_("$"* \(#,##0\);_("$"* "-"??_);_(@_)</c:formatCode>
                <c:ptCount val="2"/>
              </c:numCache>
            </c:numRef>
          </c:val>
          <c:extLst>
            <c:ext xmlns:c16="http://schemas.microsoft.com/office/drawing/2014/chart" uri="{C3380CC4-5D6E-409C-BE32-E72D297353CC}">
              <c16:uniqueId val="{0000000B-5388-42A8-934A-CFE9636984BA}"/>
            </c:ext>
          </c:extLst>
        </c:ser>
        <c:dLbls>
          <c:showLegendKey val="0"/>
          <c:showVal val="0"/>
          <c:showCatName val="0"/>
          <c:showSerName val="0"/>
          <c:showPercent val="0"/>
          <c:showBubbleSize val="0"/>
          <c:showLeaderLines val="0"/>
        </c:dLbls>
        <c:firstSliceAng val="0"/>
      </c:pieChart>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473156</xdr:colOff>
      <xdr:row>0</xdr:row>
      <xdr:rowOff>0</xdr:rowOff>
    </xdr:from>
    <xdr:ext cx="3797764" cy="870723"/>
    <xdr:pic>
      <xdr:nvPicPr>
        <xdr:cNvPr id="2" name="Picture 1">
          <a:extLst>
            <a:ext uri="{FF2B5EF4-FFF2-40B4-BE49-F238E27FC236}">
              <a16:creationId xmlns:a16="http://schemas.microsoft.com/office/drawing/2014/main" id="{D4352E60-A053-49BE-9227-71AA984E1ED8}"/>
            </a:ext>
          </a:extLst>
        </xdr:cNvPr>
        <xdr:cNvPicPr>
          <a:picLocks noChangeAspect="1"/>
        </xdr:cNvPicPr>
      </xdr:nvPicPr>
      <xdr:blipFill>
        <a:blip xmlns:r="http://schemas.openxmlformats.org/officeDocument/2006/relationships" r:embed="rId1"/>
        <a:stretch>
          <a:fillRect/>
        </a:stretch>
      </xdr:blipFill>
      <xdr:spPr>
        <a:xfrm>
          <a:off x="8878969" y="0"/>
          <a:ext cx="3797764" cy="87072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10</xdr:col>
      <xdr:colOff>495300</xdr:colOff>
      <xdr:row>19</xdr:row>
      <xdr:rowOff>57150</xdr:rowOff>
    </xdr:to>
    <xdr:grpSp>
      <xdr:nvGrpSpPr>
        <xdr:cNvPr id="2" name="Group 19">
          <a:extLst>
            <a:ext uri="{FF2B5EF4-FFF2-40B4-BE49-F238E27FC236}">
              <a16:creationId xmlns:a16="http://schemas.microsoft.com/office/drawing/2014/main" id="{00000000-0008-0000-0400-000002000000}"/>
            </a:ext>
          </a:extLst>
        </xdr:cNvPr>
        <xdr:cNvGrpSpPr>
          <a:grpSpLocks/>
        </xdr:cNvGrpSpPr>
      </xdr:nvGrpSpPr>
      <xdr:grpSpPr bwMode="auto">
        <a:xfrm>
          <a:off x="342900" y="2489947"/>
          <a:ext cx="6194612" cy="1475815"/>
          <a:chOff x="158" y="204"/>
          <a:chExt cx="624" cy="147"/>
        </a:xfrm>
      </xdr:grpSpPr>
      <xdr:sp macro="" textlink="">
        <xdr:nvSpPr>
          <xdr:cNvPr id="3" name="Text Box 9">
            <a:extLst>
              <a:ext uri="{FF2B5EF4-FFF2-40B4-BE49-F238E27FC236}">
                <a16:creationId xmlns:a16="http://schemas.microsoft.com/office/drawing/2014/main" id="{00000000-0008-0000-0400-000003000000}"/>
              </a:ext>
            </a:extLst>
          </xdr:cNvPr>
          <xdr:cNvSpPr txBox="1">
            <a:spLocks noChangeArrowheads="1"/>
          </xdr:cNvSpPr>
        </xdr:nvSpPr>
        <xdr:spPr bwMode="auto">
          <a:xfrm>
            <a:off x="162" y="225"/>
            <a:ext cx="137" cy="10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20 years of worldwide service provider network footprint + rollout patterns +</a:t>
            </a:r>
            <a:r>
              <a:rPr lang="en-US" sz="1000" b="0" i="0" strike="noStrike" baseline="0">
                <a:solidFill>
                  <a:srgbClr val="000000"/>
                </a:solidFill>
                <a:latin typeface="Arial"/>
                <a:cs typeface="Arial"/>
              </a:rPr>
              <a:t> upgrades + expansion plans</a:t>
            </a: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00000000-0008-0000-0400-000004000000}"/>
              </a:ext>
            </a:extLst>
          </xdr:cNvPr>
          <xdr:cNvSpPr txBox="1">
            <a:spLocks noChangeArrowheads="1"/>
          </xdr:cNvSpPr>
        </xdr:nvSpPr>
        <xdr:spPr bwMode="auto">
          <a:xfrm>
            <a:off x="567" y="255"/>
            <a:ext cx="215" cy="39"/>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 Forecasting</a:t>
            </a:r>
          </a:p>
          <a:p>
            <a:pPr algn="ctr" rtl="0">
              <a:defRPr sz="1000"/>
            </a:pPr>
            <a:endParaRPr lang="en-US" sz="1200" b="0" i="0" strike="noStrike">
              <a:solidFill>
                <a:srgbClr val="000000"/>
              </a:solidFill>
              <a:latin typeface="Arial"/>
              <a:cs typeface="Arial"/>
            </a:endParaRPr>
          </a:p>
        </xdr:txBody>
      </xdr:sp>
      <xdr:sp macro="" textlink="">
        <xdr:nvSpPr>
          <xdr:cNvPr id="5" name="Text Box 11">
            <a:extLst>
              <a:ext uri="{FF2B5EF4-FFF2-40B4-BE49-F238E27FC236}">
                <a16:creationId xmlns:a16="http://schemas.microsoft.com/office/drawing/2014/main" id="{00000000-0008-0000-0400-000005000000}"/>
              </a:ext>
            </a:extLst>
          </xdr:cNvPr>
          <xdr:cNvSpPr txBox="1">
            <a:spLocks noChangeArrowheads="1"/>
          </xdr:cNvSpPr>
        </xdr:nvSpPr>
        <xdr:spPr bwMode="auto">
          <a:xfrm>
            <a:off x="323" y="205"/>
            <a:ext cx="192" cy="26"/>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Historical Trend Extrapolation</a:t>
            </a:r>
          </a:p>
          <a:p>
            <a:pPr algn="ctr" rtl="0">
              <a:defRPr sz="1000"/>
            </a:pPr>
            <a:endParaRPr lang="en-US" sz="1000" b="0" i="0" strike="noStrike">
              <a:solidFill>
                <a:srgbClr val="000000"/>
              </a:solidFill>
              <a:latin typeface="Arial"/>
              <a:cs typeface="Arial"/>
            </a:endParaRPr>
          </a:p>
        </xdr:txBody>
      </xdr:sp>
      <xdr:sp macro="" textlink="">
        <xdr:nvSpPr>
          <xdr:cNvPr id="6" name="Text Box 12">
            <a:extLst>
              <a:ext uri="{FF2B5EF4-FFF2-40B4-BE49-F238E27FC236}">
                <a16:creationId xmlns:a16="http://schemas.microsoft.com/office/drawing/2014/main" id="{00000000-0008-0000-0400-000006000000}"/>
              </a:ext>
            </a:extLst>
          </xdr:cNvPr>
          <xdr:cNvSpPr txBox="1">
            <a:spLocks noChangeArrowheads="1"/>
          </xdr:cNvSpPr>
        </xdr:nvSpPr>
        <xdr:spPr bwMode="auto">
          <a:xfrm>
            <a:off x="323" y="23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Opinions</a:t>
            </a:r>
          </a:p>
          <a:p>
            <a:pPr algn="ctr" rtl="0">
              <a:defRPr sz="1000"/>
            </a:pPr>
            <a:endParaRPr lang="en-US" sz="1000" b="0" i="0" strike="noStrike">
              <a:solidFill>
                <a:srgbClr val="000000"/>
              </a:solidFill>
              <a:latin typeface="Arial"/>
              <a:cs typeface="Arial"/>
            </a:endParaRPr>
          </a:p>
        </xdr:txBody>
      </xdr:sp>
      <xdr:sp macro="" textlink="">
        <xdr:nvSpPr>
          <xdr:cNvPr id="7" name="Text Box 13">
            <a:extLst>
              <a:ext uri="{FF2B5EF4-FFF2-40B4-BE49-F238E27FC236}">
                <a16:creationId xmlns:a16="http://schemas.microsoft.com/office/drawing/2014/main" id="{00000000-0008-0000-0400-000007000000}"/>
              </a:ext>
            </a:extLst>
          </xdr:cNvPr>
          <xdr:cNvSpPr txBox="1">
            <a:spLocks noChangeArrowheads="1"/>
          </xdr:cNvSpPr>
        </xdr:nvSpPr>
        <xdr:spPr bwMode="auto">
          <a:xfrm>
            <a:off x="323" y="26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Cross-impact Analysis</a:t>
            </a:r>
          </a:p>
          <a:p>
            <a:pPr algn="ctr" rtl="0">
              <a:defRPr sz="1000"/>
            </a:pPr>
            <a:endParaRPr lang="en-US" sz="1000" b="0" i="0" strike="noStrike">
              <a:solidFill>
                <a:srgbClr val="000000"/>
              </a:solidFill>
              <a:latin typeface="Arial"/>
              <a:cs typeface="Arial"/>
            </a:endParaRPr>
          </a:p>
        </xdr:txBody>
      </xdr:sp>
      <xdr:sp macro="" textlink="">
        <xdr:nvSpPr>
          <xdr:cNvPr id="8" name="Rectangle 14">
            <a:extLst>
              <a:ext uri="{FF2B5EF4-FFF2-40B4-BE49-F238E27FC236}">
                <a16:creationId xmlns:a16="http://schemas.microsoft.com/office/drawing/2014/main" id="{00000000-0008-0000-0400-000008000000}"/>
              </a:ext>
            </a:extLst>
          </xdr:cNvPr>
          <xdr:cNvSpPr>
            <a:spLocks noChangeArrowheads="1"/>
          </xdr:cNvSpPr>
        </xdr:nvSpPr>
        <xdr:spPr bwMode="auto">
          <a:xfrm>
            <a:off x="323" y="29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Scenario Analysis</a:t>
            </a:r>
          </a:p>
          <a:p>
            <a:pPr algn="ctr" rtl="0">
              <a:defRPr sz="1000"/>
            </a:pPr>
            <a:endParaRPr lang="en-US" sz="1000" b="0" i="0" strike="noStrike">
              <a:solidFill>
                <a:srgbClr val="000000"/>
              </a:solidFill>
              <a:latin typeface="Arial"/>
              <a:cs typeface="Arial"/>
            </a:endParaRPr>
          </a:p>
        </xdr:txBody>
      </xdr:sp>
      <xdr:sp macro="" textlink="">
        <xdr:nvSpPr>
          <xdr:cNvPr id="9" name="Rectangle 15">
            <a:extLst>
              <a:ext uri="{FF2B5EF4-FFF2-40B4-BE49-F238E27FC236}">
                <a16:creationId xmlns:a16="http://schemas.microsoft.com/office/drawing/2014/main" id="{00000000-0008-0000-0400-000009000000}"/>
              </a:ext>
            </a:extLst>
          </xdr:cNvPr>
          <xdr:cNvSpPr>
            <a:spLocks noChangeArrowheads="1"/>
          </xdr:cNvSpPr>
        </xdr:nvSpPr>
        <xdr:spPr bwMode="auto">
          <a:xfrm>
            <a:off x="323" y="32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Financial Analysis</a:t>
            </a:r>
          </a:p>
          <a:p>
            <a:pPr algn="ctr" rtl="0">
              <a:defRPr sz="1000"/>
            </a:pPr>
            <a:endParaRPr lang="en-US" sz="1000" b="0" i="0" strike="noStrike">
              <a:solidFill>
                <a:srgbClr val="000000"/>
              </a:solidFill>
              <a:latin typeface="Arial"/>
              <a:cs typeface="Arial"/>
            </a:endParaRPr>
          </a:p>
        </xdr:txBody>
      </xdr:sp>
      <xdr:sp macro="" textlink="">
        <xdr:nvSpPr>
          <xdr:cNvPr id="10" name="AutoShape 16">
            <a:extLst>
              <a:ext uri="{FF2B5EF4-FFF2-40B4-BE49-F238E27FC236}">
                <a16:creationId xmlns:a16="http://schemas.microsoft.com/office/drawing/2014/main" id="{00000000-0008-0000-0400-00000A000000}"/>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1" name="Line 17">
            <a:extLst>
              <a:ext uri="{FF2B5EF4-FFF2-40B4-BE49-F238E27FC236}">
                <a16:creationId xmlns:a16="http://schemas.microsoft.com/office/drawing/2014/main" id="{00000000-0008-0000-0400-00000B000000}"/>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 name="Line 18">
            <a:extLst>
              <a:ext uri="{FF2B5EF4-FFF2-40B4-BE49-F238E27FC236}">
                <a16:creationId xmlns:a16="http://schemas.microsoft.com/office/drawing/2014/main" id="{00000000-0008-0000-0400-00000C000000}"/>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oneCellAnchor>
    <xdr:from>
      <xdr:col>11</xdr:col>
      <xdr:colOff>329405</xdr:colOff>
      <xdr:row>0</xdr:row>
      <xdr:rowOff>0</xdr:rowOff>
    </xdr:from>
    <xdr:ext cx="3797763" cy="854848"/>
    <xdr:pic>
      <xdr:nvPicPr>
        <xdr:cNvPr id="13" name="Picture 12">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1"/>
        <a:stretch>
          <a:fillRect/>
        </a:stretch>
      </xdr:blipFill>
      <xdr:spPr>
        <a:xfrm>
          <a:off x="7199313" y="0"/>
          <a:ext cx="3797763" cy="85484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8</xdr:col>
      <xdr:colOff>487904</xdr:colOff>
      <xdr:row>0</xdr:row>
      <xdr:rowOff>0</xdr:rowOff>
    </xdr:from>
    <xdr:ext cx="3797764" cy="870723"/>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1514492" y="0"/>
          <a:ext cx="3797764" cy="870723"/>
        </a:xfrm>
        <a:prstGeom prst="rect">
          <a:avLst/>
        </a:prstGeom>
      </xdr:spPr>
    </xdr:pic>
    <xdr:clientData/>
  </xdr:oneCellAnchor>
  <xdr:twoCellAnchor editAs="oneCell">
    <xdr:from>
      <xdr:col>1</xdr:col>
      <xdr:colOff>152400</xdr:colOff>
      <xdr:row>7</xdr:row>
      <xdr:rowOff>0</xdr:rowOff>
    </xdr:from>
    <xdr:to>
      <xdr:col>2</xdr:col>
      <xdr:colOff>2741930</xdr:colOff>
      <xdr:row>24</xdr:row>
      <xdr:rowOff>29971</xdr:rowOff>
    </xdr:to>
    <xdr:grpSp>
      <xdr:nvGrpSpPr>
        <xdr:cNvPr id="27" name="Group 26">
          <a:extLst>
            <a:ext uri="{FF2B5EF4-FFF2-40B4-BE49-F238E27FC236}">
              <a16:creationId xmlns:a16="http://schemas.microsoft.com/office/drawing/2014/main" id="{00000000-0008-0000-0000-00001B000000}"/>
            </a:ext>
          </a:extLst>
        </xdr:cNvPr>
        <xdr:cNvGrpSpPr/>
      </xdr:nvGrpSpPr>
      <xdr:grpSpPr>
        <a:xfrm>
          <a:off x="457200" y="1326776"/>
          <a:ext cx="4507977" cy="2916607"/>
          <a:chOff x="1274466" y="1314028"/>
          <a:chExt cx="4673600" cy="2956050"/>
        </a:xfrm>
      </xdr:grpSpPr>
      <xdr:grpSp>
        <xdr:nvGrpSpPr>
          <xdr:cNvPr id="28" name="Group 27">
            <a:extLst>
              <a:ext uri="{FF2B5EF4-FFF2-40B4-BE49-F238E27FC236}">
                <a16:creationId xmlns:a16="http://schemas.microsoft.com/office/drawing/2014/main" id="{00000000-0008-0000-0000-00001C000000}"/>
              </a:ext>
            </a:extLst>
          </xdr:cNvPr>
          <xdr:cNvGrpSpPr/>
        </xdr:nvGrpSpPr>
        <xdr:grpSpPr>
          <a:xfrm>
            <a:off x="1274466" y="1378527"/>
            <a:ext cx="1219200" cy="2873701"/>
            <a:chOff x="748146" y="1378527"/>
            <a:chExt cx="1226127" cy="2873701"/>
          </a:xfrm>
        </xdr:grpSpPr>
        <xdr:grpSp>
          <xdr:nvGrpSpPr>
            <xdr:cNvPr id="45" name="Group 44">
              <a:extLst>
                <a:ext uri="{FF2B5EF4-FFF2-40B4-BE49-F238E27FC236}">
                  <a16:creationId xmlns:a16="http://schemas.microsoft.com/office/drawing/2014/main" id="{00000000-0008-0000-0000-00002D000000}"/>
                </a:ext>
              </a:extLst>
            </xdr:cNvPr>
            <xdr:cNvGrpSpPr/>
          </xdr:nvGrpSpPr>
          <xdr:grpSpPr>
            <a:xfrm>
              <a:off x="748146" y="1724891"/>
              <a:ext cx="1219200" cy="2308270"/>
              <a:chOff x="748145" y="1274618"/>
              <a:chExt cx="1465647" cy="2308270"/>
            </a:xfrm>
          </xdr:grpSpPr>
          <xdr:sp macro="" textlink="">
            <xdr:nvSpPr>
              <xdr:cNvPr id="48" name="Rectangle 47">
                <a:extLst>
                  <a:ext uri="{FF2B5EF4-FFF2-40B4-BE49-F238E27FC236}">
                    <a16:creationId xmlns:a16="http://schemas.microsoft.com/office/drawing/2014/main" id="{00000000-0008-0000-0000-000030000000}"/>
                  </a:ext>
                </a:extLst>
              </xdr:cNvPr>
              <xdr:cNvSpPr/>
            </xdr:nvSpPr>
            <xdr:spPr>
              <a:xfrm>
                <a:off x="748145" y="1717964"/>
                <a:ext cx="1465647" cy="122612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Baseband Unit (BBU)</a:t>
                </a:r>
              </a:p>
            </xdr:txBody>
          </xdr:sp>
          <xdr:sp macro="" textlink="">
            <xdr:nvSpPr>
              <xdr:cNvPr id="49" name="Rectangle 48">
                <a:extLst>
                  <a:ext uri="{FF2B5EF4-FFF2-40B4-BE49-F238E27FC236}">
                    <a16:creationId xmlns:a16="http://schemas.microsoft.com/office/drawing/2014/main" id="{00000000-0008-0000-0000-000031000000}"/>
                  </a:ext>
                </a:extLst>
              </xdr:cNvPr>
              <xdr:cNvSpPr/>
            </xdr:nvSpPr>
            <xdr:spPr>
              <a:xfrm>
                <a:off x="748145" y="3290455"/>
                <a:ext cx="1465647" cy="292433"/>
              </a:xfrm>
              <a:prstGeom prst="rect">
                <a:avLst/>
              </a:prstGeom>
              <a:solidFill>
                <a:schemeClr val="accent3"/>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Radio Unit (RU)</a:t>
                </a:r>
              </a:p>
            </xdr:txBody>
          </xdr:sp>
          <xdr:sp macro="" textlink="">
            <xdr:nvSpPr>
              <xdr:cNvPr id="50" name="Rectangle 49">
                <a:extLst>
                  <a:ext uri="{FF2B5EF4-FFF2-40B4-BE49-F238E27FC236}">
                    <a16:creationId xmlns:a16="http://schemas.microsoft.com/office/drawing/2014/main" id="{00000000-0008-0000-0000-000032000000}"/>
                  </a:ext>
                </a:extLst>
              </xdr:cNvPr>
              <xdr:cNvSpPr/>
            </xdr:nvSpPr>
            <xdr:spPr>
              <a:xfrm>
                <a:off x="748145" y="1274618"/>
                <a:ext cx="1465647" cy="255188"/>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Management</a:t>
                </a:r>
              </a:p>
            </xdr:txBody>
          </xdr:sp>
        </xdr:grpSp>
        <xdr:sp macro="" textlink="">
          <xdr:nvSpPr>
            <xdr:cNvPr id="46" name="Rectangle 45">
              <a:extLst>
                <a:ext uri="{FF2B5EF4-FFF2-40B4-BE49-F238E27FC236}">
                  <a16:creationId xmlns:a16="http://schemas.microsoft.com/office/drawing/2014/main" id="{00000000-0008-0000-0000-00002E000000}"/>
                </a:ext>
              </a:extLst>
            </xdr:cNvPr>
            <xdr:cNvSpPr/>
          </xdr:nvSpPr>
          <xdr:spPr>
            <a:xfrm>
              <a:off x="748146" y="1378527"/>
              <a:ext cx="1219200" cy="1582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050" b="1">
                  <a:solidFill>
                    <a:schemeClr val="tx1"/>
                  </a:solidFill>
                </a:rPr>
                <a:t>Traditional RAN</a:t>
              </a:r>
            </a:p>
          </xdr:txBody>
        </xdr:sp>
        <xdr:sp macro="" textlink="">
          <xdr:nvSpPr>
            <xdr:cNvPr id="47" name="Rectangle 46">
              <a:extLst>
                <a:ext uri="{FF2B5EF4-FFF2-40B4-BE49-F238E27FC236}">
                  <a16:creationId xmlns:a16="http://schemas.microsoft.com/office/drawing/2014/main" id="{00000000-0008-0000-0000-00002F000000}"/>
                </a:ext>
              </a:extLst>
            </xdr:cNvPr>
            <xdr:cNvSpPr/>
          </xdr:nvSpPr>
          <xdr:spPr>
            <a:xfrm>
              <a:off x="755073" y="4094022"/>
              <a:ext cx="1219200" cy="1582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800">
                  <a:solidFill>
                    <a:schemeClr val="tx1"/>
                  </a:solidFill>
                </a:rPr>
                <a:t>Single vendor proprietary approach</a:t>
              </a:r>
            </a:p>
          </xdr:txBody>
        </xdr:sp>
      </xdr:grpSp>
      <xdr:cxnSp macro="">
        <xdr:nvCxnSpPr>
          <xdr:cNvPr id="29" name="Straight Connector 28">
            <a:extLst>
              <a:ext uri="{FF2B5EF4-FFF2-40B4-BE49-F238E27FC236}">
                <a16:creationId xmlns:a16="http://schemas.microsoft.com/office/drawing/2014/main" id="{00000000-0008-0000-0000-00001D000000}"/>
              </a:ext>
            </a:extLst>
          </xdr:cNvPr>
          <xdr:cNvCxnSpPr>
            <a:stCxn id="50" idx="2"/>
            <a:endCxn id="48" idx="0"/>
          </xdr:cNvCxnSpPr>
        </xdr:nvCxnSpPr>
        <xdr:spPr>
          <a:xfrm>
            <a:off x="1880622" y="1980079"/>
            <a:ext cx="0" cy="188158"/>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a:extLst>
              <a:ext uri="{FF2B5EF4-FFF2-40B4-BE49-F238E27FC236}">
                <a16:creationId xmlns:a16="http://schemas.microsoft.com/office/drawing/2014/main" id="{00000000-0008-0000-0000-00001E000000}"/>
              </a:ext>
            </a:extLst>
          </xdr:cNvPr>
          <xdr:cNvCxnSpPr>
            <a:stCxn id="48" idx="2"/>
            <a:endCxn id="49" idx="0"/>
          </xdr:cNvCxnSpPr>
        </xdr:nvCxnSpPr>
        <xdr:spPr>
          <a:xfrm>
            <a:off x="1880622" y="3394364"/>
            <a:ext cx="0" cy="346364"/>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31" name="Rectangle 30">
            <a:extLst>
              <a:ext uri="{FF2B5EF4-FFF2-40B4-BE49-F238E27FC236}">
                <a16:creationId xmlns:a16="http://schemas.microsoft.com/office/drawing/2014/main" id="{00000000-0008-0000-0000-00001F000000}"/>
              </a:ext>
            </a:extLst>
          </xdr:cNvPr>
          <xdr:cNvSpPr/>
        </xdr:nvSpPr>
        <xdr:spPr>
          <a:xfrm>
            <a:off x="3189316" y="2347482"/>
            <a:ext cx="2636519" cy="27631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Central Unit (CU)</a:t>
            </a:r>
          </a:p>
        </xdr:txBody>
      </xdr:sp>
      <xdr:sp macro="" textlink="">
        <xdr:nvSpPr>
          <xdr:cNvPr id="32" name="Rectangle 31">
            <a:extLst>
              <a:ext uri="{FF2B5EF4-FFF2-40B4-BE49-F238E27FC236}">
                <a16:creationId xmlns:a16="http://schemas.microsoft.com/office/drawing/2014/main" id="{00000000-0008-0000-0000-000020000000}"/>
              </a:ext>
            </a:extLst>
          </xdr:cNvPr>
          <xdr:cNvSpPr/>
        </xdr:nvSpPr>
        <xdr:spPr>
          <a:xfrm>
            <a:off x="3196244" y="3665757"/>
            <a:ext cx="1219200" cy="384393"/>
          </a:xfrm>
          <a:prstGeom prst="rect">
            <a:avLst/>
          </a:prstGeom>
          <a:solidFill>
            <a:schemeClr val="accent3"/>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900"/>
              <a:t>Radio Unit (RU)</a:t>
            </a:r>
          </a:p>
        </xdr:txBody>
      </xdr:sp>
      <xdr:sp macro="" textlink="">
        <xdr:nvSpPr>
          <xdr:cNvPr id="33" name="Rectangle 32">
            <a:extLst>
              <a:ext uri="{FF2B5EF4-FFF2-40B4-BE49-F238E27FC236}">
                <a16:creationId xmlns:a16="http://schemas.microsoft.com/office/drawing/2014/main" id="{00000000-0008-0000-0000-000021000000}"/>
              </a:ext>
            </a:extLst>
          </xdr:cNvPr>
          <xdr:cNvSpPr/>
        </xdr:nvSpPr>
        <xdr:spPr>
          <a:xfrm>
            <a:off x="3895745" y="1724890"/>
            <a:ext cx="1219200" cy="276311"/>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Management</a:t>
            </a:r>
          </a:p>
        </xdr:txBody>
      </xdr:sp>
      <xdr:sp macro="" textlink="">
        <xdr:nvSpPr>
          <xdr:cNvPr id="34" name="Rectangle 33">
            <a:extLst>
              <a:ext uri="{FF2B5EF4-FFF2-40B4-BE49-F238E27FC236}">
                <a16:creationId xmlns:a16="http://schemas.microsoft.com/office/drawing/2014/main" id="{00000000-0008-0000-0000-000022000000}"/>
              </a:ext>
            </a:extLst>
          </xdr:cNvPr>
          <xdr:cNvSpPr/>
        </xdr:nvSpPr>
        <xdr:spPr>
          <a:xfrm>
            <a:off x="3514438" y="1374989"/>
            <a:ext cx="2433628" cy="1453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b="1">
                <a:solidFill>
                  <a:schemeClr val="tx1"/>
                </a:solidFill>
              </a:rPr>
              <a:t>RAN with Open Interfaces (Open RAN)</a:t>
            </a:r>
          </a:p>
        </xdr:txBody>
      </xdr:sp>
      <xdr:sp macro="" textlink="">
        <xdr:nvSpPr>
          <xdr:cNvPr id="35" name="Rectangle 34">
            <a:extLst>
              <a:ext uri="{FF2B5EF4-FFF2-40B4-BE49-F238E27FC236}">
                <a16:creationId xmlns:a16="http://schemas.microsoft.com/office/drawing/2014/main" id="{00000000-0008-0000-0000-000023000000}"/>
              </a:ext>
            </a:extLst>
          </xdr:cNvPr>
          <xdr:cNvSpPr/>
        </xdr:nvSpPr>
        <xdr:spPr>
          <a:xfrm>
            <a:off x="3196243" y="4094021"/>
            <a:ext cx="2636519" cy="1760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800">
                <a:solidFill>
                  <a:schemeClr val="tx1"/>
                </a:solidFill>
              </a:rPr>
              <a:t>Open interfaces enable new entrants at each layer</a:t>
            </a:r>
          </a:p>
        </xdr:txBody>
      </xdr:sp>
      <xdr:sp macro="" textlink="">
        <xdr:nvSpPr>
          <xdr:cNvPr id="36" name="Rectangle 35">
            <a:extLst>
              <a:ext uri="{FF2B5EF4-FFF2-40B4-BE49-F238E27FC236}">
                <a16:creationId xmlns:a16="http://schemas.microsoft.com/office/drawing/2014/main" id="{00000000-0008-0000-0000-000024000000}"/>
              </a:ext>
            </a:extLst>
          </xdr:cNvPr>
          <xdr:cNvSpPr/>
        </xdr:nvSpPr>
        <xdr:spPr>
          <a:xfrm>
            <a:off x="3189317" y="2793078"/>
            <a:ext cx="1219200" cy="58024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Distributed Unit (DU)</a:t>
            </a:r>
          </a:p>
        </xdr:txBody>
      </xdr:sp>
      <xdr:cxnSp macro="">
        <xdr:nvCxnSpPr>
          <xdr:cNvPr id="37" name="Straight Connector 36">
            <a:extLst>
              <a:ext uri="{FF2B5EF4-FFF2-40B4-BE49-F238E27FC236}">
                <a16:creationId xmlns:a16="http://schemas.microsoft.com/office/drawing/2014/main" id="{00000000-0008-0000-0000-000025000000}"/>
              </a:ext>
            </a:extLst>
          </xdr:cNvPr>
          <xdr:cNvCxnSpPr>
            <a:cxnSpLocks/>
            <a:endCxn id="36" idx="0"/>
          </xdr:cNvCxnSpPr>
        </xdr:nvCxnSpPr>
        <xdr:spPr>
          <a:xfrm>
            <a:off x="3798917" y="2623793"/>
            <a:ext cx="0" cy="16928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8" name="Straight Connector 37">
            <a:extLst>
              <a:ext uri="{FF2B5EF4-FFF2-40B4-BE49-F238E27FC236}">
                <a16:creationId xmlns:a16="http://schemas.microsoft.com/office/drawing/2014/main" id="{00000000-0008-0000-0000-000026000000}"/>
              </a:ext>
            </a:extLst>
          </xdr:cNvPr>
          <xdr:cNvCxnSpPr>
            <a:cxnSpLocks/>
            <a:stCxn id="36" idx="2"/>
            <a:endCxn id="32" idx="0"/>
          </xdr:cNvCxnSpPr>
        </xdr:nvCxnSpPr>
        <xdr:spPr>
          <a:xfrm>
            <a:off x="3798917" y="3373324"/>
            <a:ext cx="6927" cy="292433"/>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39" name="Rectangle 38">
            <a:extLst>
              <a:ext uri="{FF2B5EF4-FFF2-40B4-BE49-F238E27FC236}">
                <a16:creationId xmlns:a16="http://schemas.microsoft.com/office/drawing/2014/main" id="{00000000-0008-0000-0000-000027000000}"/>
              </a:ext>
            </a:extLst>
          </xdr:cNvPr>
          <xdr:cNvSpPr/>
        </xdr:nvSpPr>
        <xdr:spPr>
          <a:xfrm>
            <a:off x="3618041" y="2075808"/>
            <a:ext cx="1780306" cy="188158"/>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900"/>
              <a:t>RAN Intelligent Controller (RIC)</a:t>
            </a:r>
          </a:p>
        </xdr:txBody>
      </xdr:sp>
      <xdr:sp macro="" textlink="">
        <xdr:nvSpPr>
          <xdr:cNvPr id="40" name="Rectangle 39">
            <a:extLst>
              <a:ext uri="{FF2B5EF4-FFF2-40B4-BE49-F238E27FC236}">
                <a16:creationId xmlns:a16="http://schemas.microsoft.com/office/drawing/2014/main" id="{00000000-0008-0000-0000-000028000000}"/>
              </a:ext>
            </a:extLst>
          </xdr:cNvPr>
          <xdr:cNvSpPr/>
        </xdr:nvSpPr>
        <xdr:spPr>
          <a:xfrm>
            <a:off x="4644046" y="3665757"/>
            <a:ext cx="1219200" cy="367404"/>
          </a:xfrm>
          <a:prstGeom prst="rect">
            <a:avLst/>
          </a:prstGeom>
          <a:solidFill>
            <a:schemeClr val="accent3"/>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800"/>
              <a:t>Radio</a:t>
            </a:r>
            <a:r>
              <a:rPr lang="en-US" sz="900"/>
              <a:t> Access Points / White Boxes</a:t>
            </a:r>
          </a:p>
        </xdr:txBody>
      </xdr:sp>
      <xdr:cxnSp macro="">
        <xdr:nvCxnSpPr>
          <xdr:cNvPr id="41" name="Straight Connector 40">
            <a:extLst>
              <a:ext uri="{FF2B5EF4-FFF2-40B4-BE49-F238E27FC236}">
                <a16:creationId xmlns:a16="http://schemas.microsoft.com/office/drawing/2014/main" id="{00000000-0008-0000-0000-000029000000}"/>
              </a:ext>
            </a:extLst>
          </xdr:cNvPr>
          <xdr:cNvCxnSpPr>
            <a:cxnSpLocks/>
            <a:stCxn id="40" idx="0"/>
          </xdr:cNvCxnSpPr>
        </xdr:nvCxnSpPr>
        <xdr:spPr>
          <a:xfrm flipH="1" flipV="1">
            <a:off x="5250874" y="2623793"/>
            <a:ext cx="2772" cy="104196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42" name="Straight Connector 41">
            <a:extLst>
              <a:ext uri="{FF2B5EF4-FFF2-40B4-BE49-F238E27FC236}">
                <a16:creationId xmlns:a16="http://schemas.microsoft.com/office/drawing/2014/main" id="{00000000-0008-0000-0000-00002A000000}"/>
              </a:ext>
            </a:extLst>
          </xdr:cNvPr>
          <xdr:cNvCxnSpPr>
            <a:cxnSpLocks/>
            <a:stCxn id="33" idx="2"/>
            <a:endCxn id="39" idx="0"/>
          </xdr:cNvCxnSpPr>
        </xdr:nvCxnSpPr>
        <xdr:spPr>
          <a:xfrm>
            <a:off x="4505345" y="2001201"/>
            <a:ext cx="2849" cy="74607"/>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a:extLst>
              <a:ext uri="{FF2B5EF4-FFF2-40B4-BE49-F238E27FC236}">
                <a16:creationId xmlns:a16="http://schemas.microsoft.com/office/drawing/2014/main" id="{00000000-0008-0000-0000-00002B000000}"/>
              </a:ext>
            </a:extLst>
          </xdr:cNvPr>
          <xdr:cNvCxnSpPr>
            <a:stCxn id="39" idx="2"/>
            <a:endCxn id="31" idx="0"/>
          </xdr:cNvCxnSpPr>
        </xdr:nvCxnSpPr>
        <xdr:spPr>
          <a:xfrm flipH="1">
            <a:off x="4507576" y="2263966"/>
            <a:ext cx="618" cy="83516"/>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44" name="Arrow: Right 43">
            <a:extLst>
              <a:ext uri="{FF2B5EF4-FFF2-40B4-BE49-F238E27FC236}">
                <a16:creationId xmlns:a16="http://schemas.microsoft.com/office/drawing/2014/main" id="{00000000-0008-0000-0000-00002C000000}"/>
              </a:ext>
            </a:extLst>
          </xdr:cNvPr>
          <xdr:cNvSpPr/>
        </xdr:nvSpPr>
        <xdr:spPr>
          <a:xfrm>
            <a:off x="2553547" y="1314028"/>
            <a:ext cx="630401" cy="296584"/>
          </a:xfrm>
          <a:prstGeom prst="rightArrow">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endParaRPr lang="en-US"/>
          </a:p>
        </xdr:txBody>
      </xdr:sp>
    </xdr:grpSp>
    <xdr:clientData/>
  </xdr:twoCellAnchor>
  <xdr:twoCellAnchor editAs="oneCell">
    <xdr:from>
      <xdr:col>3</xdr:col>
      <xdr:colOff>1017894</xdr:colOff>
      <xdr:row>7</xdr:row>
      <xdr:rowOff>0</xdr:rowOff>
    </xdr:from>
    <xdr:to>
      <xdr:col>12</xdr:col>
      <xdr:colOff>325097</xdr:colOff>
      <xdr:row>24</xdr:row>
      <xdr:rowOff>11683</xdr:rowOff>
    </xdr:to>
    <xdr:grpSp>
      <xdr:nvGrpSpPr>
        <xdr:cNvPr id="141" name="Group 140">
          <a:extLst>
            <a:ext uri="{FF2B5EF4-FFF2-40B4-BE49-F238E27FC236}">
              <a16:creationId xmlns:a16="http://schemas.microsoft.com/office/drawing/2014/main" id="{00000000-0008-0000-0000-00008D000000}"/>
            </a:ext>
          </a:extLst>
        </xdr:cNvPr>
        <xdr:cNvGrpSpPr/>
      </xdr:nvGrpSpPr>
      <xdr:grpSpPr>
        <a:xfrm>
          <a:off x="5984341" y="1326776"/>
          <a:ext cx="7500944" cy="2898319"/>
          <a:chOff x="353294" y="1332316"/>
          <a:chExt cx="7455681" cy="2937762"/>
        </a:xfrm>
      </xdr:grpSpPr>
      <xdr:grpSp>
        <xdr:nvGrpSpPr>
          <xdr:cNvPr id="142" name="Group 141">
            <a:extLst>
              <a:ext uri="{FF2B5EF4-FFF2-40B4-BE49-F238E27FC236}">
                <a16:creationId xmlns:a16="http://schemas.microsoft.com/office/drawing/2014/main" id="{00000000-0008-0000-0000-00008E000000}"/>
              </a:ext>
            </a:extLst>
          </xdr:cNvPr>
          <xdr:cNvGrpSpPr/>
        </xdr:nvGrpSpPr>
        <xdr:grpSpPr>
          <a:xfrm>
            <a:off x="353294" y="1378527"/>
            <a:ext cx="1219200" cy="2873701"/>
            <a:chOff x="748146" y="1378527"/>
            <a:chExt cx="1226127" cy="2873701"/>
          </a:xfrm>
        </xdr:grpSpPr>
        <xdr:grpSp>
          <xdr:nvGrpSpPr>
            <xdr:cNvPr id="180" name="Group 179">
              <a:extLst>
                <a:ext uri="{FF2B5EF4-FFF2-40B4-BE49-F238E27FC236}">
                  <a16:creationId xmlns:a16="http://schemas.microsoft.com/office/drawing/2014/main" id="{00000000-0008-0000-0000-0000B4000000}"/>
                </a:ext>
              </a:extLst>
            </xdr:cNvPr>
            <xdr:cNvGrpSpPr/>
          </xdr:nvGrpSpPr>
          <xdr:grpSpPr>
            <a:xfrm>
              <a:off x="748146" y="1724891"/>
              <a:ext cx="1219200" cy="2308270"/>
              <a:chOff x="748145" y="1274618"/>
              <a:chExt cx="1465647" cy="2308270"/>
            </a:xfrm>
          </xdr:grpSpPr>
          <xdr:sp macro="" textlink="">
            <xdr:nvSpPr>
              <xdr:cNvPr id="183" name="Rectangle 182">
                <a:extLst>
                  <a:ext uri="{FF2B5EF4-FFF2-40B4-BE49-F238E27FC236}">
                    <a16:creationId xmlns:a16="http://schemas.microsoft.com/office/drawing/2014/main" id="{00000000-0008-0000-0000-0000B7000000}"/>
                  </a:ext>
                </a:extLst>
              </xdr:cNvPr>
              <xdr:cNvSpPr/>
            </xdr:nvSpPr>
            <xdr:spPr>
              <a:xfrm>
                <a:off x="748145" y="1717964"/>
                <a:ext cx="1465647" cy="122612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Baseband Unit (BBU)</a:t>
                </a:r>
              </a:p>
            </xdr:txBody>
          </xdr:sp>
          <xdr:sp macro="" textlink="">
            <xdr:nvSpPr>
              <xdr:cNvPr id="184" name="Rectangle 183">
                <a:extLst>
                  <a:ext uri="{FF2B5EF4-FFF2-40B4-BE49-F238E27FC236}">
                    <a16:creationId xmlns:a16="http://schemas.microsoft.com/office/drawing/2014/main" id="{00000000-0008-0000-0000-0000B8000000}"/>
                  </a:ext>
                </a:extLst>
              </xdr:cNvPr>
              <xdr:cNvSpPr/>
            </xdr:nvSpPr>
            <xdr:spPr>
              <a:xfrm>
                <a:off x="748145" y="3290455"/>
                <a:ext cx="1465647" cy="292433"/>
              </a:xfrm>
              <a:prstGeom prst="rect">
                <a:avLst/>
              </a:prstGeom>
              <a:solidFill>
                <a:schemeClr val="accent3"/>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Radio Unit (RU)</a:t>
                </a:r>
              </a:p>
            </xdr:txBody>
          </xdr:sp>
          <xdr:sp macro="" textlink="">
            <xdr:nvSpPr>
              <xdr:cNvPr id="185" name="Rectangle 184">
                <a:extLst>
                  <a:ext uri="{FF2B5EF4-FFF2-40B4-BE49-F238E27FC236}">
                    <a16:creationId xmlns:a16="http://schemas.microsoft.com/office/drawing/2014/main" id="{00000000-0008-0000-0000-0000B9000000}"/>
                  </a:ext>
                </a:extLst>
              </xdr:cNvPr>
              <xdr:cNvSpPr/>
            </xdr:nvSpPr>
            <xdr:spPr>
              <a:xfrm>
                <a:off x="748145" y="1274618"/>
                <a:ext cx="1465647" cy="255188"/>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Management</a:t>
                </a:r>
              </a:p>
            </xdr:txBody>
          </xdr:sp>
        </xdr:grpSp>
        <xdr:sp macro="" textlink="">
          <xdr:nvSpPr>
            <xdr:cNvPr id="181" name="Rectangle 180">
              <a:extLst>
                <a:ext uri="{FF2B5EF4-FFF2-40B4-BE49-F238E27FC236}">
                  <a16:creationId xmlns:a16="http://schemas.microsoft.com/office/drawing/2014/main" id="{00000000-0008-0000-0000-0000B5000000}"/>
                </a:ext>
              </a:extLst>
            </xdr:cNvPr>
            <xdr:cNvSpPr/>
          </xdr:nvSpPr>
          <xdr:spPr>
            <a:xfrm>
              <a:off x="748146" y="1378527"/>
              <a:ext cx="1219200" cy="1582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000" b="1">
                  <a:solidFill>
                    <a:schemeClr val="tx1"/>
                  </a:solidFill>
                </a:rPr>
                <a:t>Traditional RAN</a:t>
              </a:r>
            </a:p>
          </xdr:txBody>
        </xdr:sp>
        <xdr:sp macro="" textlink="">
          <xdr:nvSpPr>
            <xdr:cNvPr id="182" name="Rectangle 181">
              <a:extLst>
                <a:ext uri="{FF2B5EF4-FFF2-40B4-BE49-F238E27FC236}">
                  <a16:creationId xmlns:a16="http://schemas.microsoft.com/office/drawing/2014/main" id="{00000000-0008-0000-0000-0000B6000000}"/>
                </a:ext>
              </a:extLst>
            </xdr:cNvPr>
            <xdr:cNvSpPr/>
          </xdr:nvSpPr>
          <xdr:spPr>
            <a:xfrm>
              <a:off x="755073" y="4094022"/>
              <a:ext cx="1219200" cy="1582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800">
                  <a:solidFill>
                    <a:schemeClr val="tx1"/>
                  </a:solidFill>
                </a:rPr>
                <a:t>Single vendor proprietary approach</a:t>
              </a:r>
            </a:p>
          </xdr:txBody>
        </xdr:sp>
      </xdr:grpSp>
      <xdr:grpSp>
        <xdr:nvGrpSpPr>
          <xdr:cNvPr id="143" name="Group 142">
            <a:extLst>
              <a:ext uri="{FF2B5EF4-FFF2-40B4-BE49-F238E27FC236}">
                <a16:creationId xmlns:a16="http://schemas.microsoft.com/office/drawing/2014/main" id="{00000000-0008-0000-0000-00008F000000}"/>
              </a:ext>
            </a:extLst>
          </xdr:cNvPr>
          <xdr:cNvGrpSpPr/>
        </xdr:nvGrpSpPr>
        <xdr:grpSpPr>
          <a:xfrm>
            <a:off x="1787237" y="1378527"/>
            <a:ext cx="1226127" cy="2873701"/>
            <a:chOff x="748146" y="1378527"/>
            <a:chExt cx="1226127" cy="2873701"/>
          </a:xfrm>
        </xdr:grpSpPr>
        <xdr:grpSp>
          <xdr:nvGrpSpPr>
            <xdr:cNvPr id="174" name="Group 173">
              <a:extLst>
                <a:ext uri="{FF2B5EF4-FFF2-40B4-BE49-F238E27FC236}">
                  <a16:creationId xmlns:a16="http://schemas.microsoft.com/office/drawing/2014/main" id="{00000000-0008-0000-0000-0000AE000000}"/>
                </a:ext>
              </a:extLst>
            </xdr:cNvPr>
            <xdr:cNvGrpSpPr/>
          </xdr:nvGrpSpPr>
          <xdr:grpSpPr>
            <a:xfrm>
              <a:off x="748146" y="1724891"/>
              <a:ext cx="1219200" cy="2308270"/>
              <a:chOff x="748145" y="1274618"/>
              <a:chExt cx="1465647" cy="2308270"/>
            </a:xfrm>
          </xdr:grpSpPr>
          <xdr:sp macro="" textlink="">
            <xdr:nvSpPr>
              <xdr:cNvPr id="177" name="Rectangle 176">
                <a:extLst>
                  <a:ext uri="{FF2B5EF4-FFF2-40B4-BE49-F238E27FC236}">
                    <a16:creationId xmlns:a16="http://schemas.microsoft.com/office/drawing/2014/main" id="{00000000-0008-0000-0000-0000B1000000}"/>
                  </a:ext>
                </a:extLst>
              </xdr:cNvPr>
              <xdr:cNvSpPr/>
            </xdr:nvSpPr>
            <xdr:spPr>
              <a:xfrm>
                <a:off x="748145" y="1717964"/>
                <a:ext cx="1465647" cy="122612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Virtual Baseband Unit (vBBU)</a:t>
                </a:r>
              </a:p>
            </xdr:txBody>
          </xdr:sp>
          <xdr:sp macro="" textlink="">
            <xdr:nvSpPr>
              <xdr:cNvPr id="178" name="Rectangle 177">
                <a:extLst>
                  <a:ext uri="{FF2B5EF4-FFF2-40B4-BE49-F238E27FC236}">
                    <a16:creationId xmlns:a16="http://schemas.microsoft.com/office/drawing/2014/main" id="{00000000-0008-0000-0000-0000B2000000}"/>
                  </a:ext>
                </a:extLst>
              </xdr:cNvPr>
              <xdr:cNvSpPr/>
            </xdr:nvSpPr>
            <xdr:spPr>
              <a:xfrm>
                <a:off x="748145" y="3290455"/>
                <a:ext cx="1465647" cy="292433"/>
              </a:xfrm>
              <a:prstGeom prst="rect">
                <a:avLst/>
              </a:prstGeom>
              <a:solidFill>
                <a:schemeClr val="accent3"/>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Radio Unit (RU)</a:t>
                </a:r>
              </a:p>
            </xdr:txBody>
          </xdr:sp>
          <xdr:sp macro="" textlink="">
            <xdr:nvSpPr>
              <xdr:cNvPr id="179" name="Rectangle 178">
                <a:extLst>
                  <a:ext uri="{FF2B5EF4-FFF2-40B4-BE49-F238E27FC236}">
                    <a16:creationId xmlns:a16="http://schemas.microsoft.com/office/drawing/2014/main" id="{00000000-0008-0000-0000-0000B3000000}"/>
                  </a:ext>
                </a:extLst>
              </xdr:cNvPr>
              <xdr:cNvSpPr/>
            </xdr:nvSpPr>
            <xdr:spPr>
              <a:xfrm>
                <a:off x="748145" y="1274618"/>
                <a:ext cx="1465647" cy="255188"/>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Management</a:t>
                </a:r>
              </a:p>
            </xdr:txBody>
          </xdr:sp>
        </xdr:grpSp>
        <xdr:sp macro="" textlink="">
          <xdr:nvSpPr>
            <xdr:cNvPr id="175" name="Rectangle 174">
              <a:extLst>
                <a:ext uri="{FF2B5EF4-FFF2-40B4-BE49-F238E27FC236}">
                  <a16:creationId xmlns:a16="http://schemas.microsoft.com/office/drawing/2014/main" id="{00000000-0008-0000-0000-0000AF000000}"/>
                </a:ext>
              </a:extLst>
            </xdr:cNvPr>
            <xdr:cNvSpPr/>
          </xdr:nvSpPr>
          <xdr:spPr>
            <a:xfrm>
              <a:off x="748146" y="1378527"/>
              <a:ext cx="1219200" cy="1582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000" b="1">
                  <a:solidFill>
                    <a:schemeClr val="tx1"/>
                  </a:solidFill>
                </a:rPr>
                <a:t>vRAN</a:t>
              </a:r>
            </a:p>
          </xdr:txBody>
        </xdr:sp>
        <xdr:sp macro="" textlink="">
          <xdr:nvSpPr>
            <xdr:cNvPr id="176" name="Rectangle 175">
              <a:extLst>
                <a:ext uri="{FF2B5EF4-FFF2-40B4-BE49-F238E27FC236}">
                  <a16:creationId xmlns:a16="http://schemas.microsoft.com/office/drawing/2014/main" id="{00000000-0008-0000-0000-0000B0000000}"/>
                </a:ext>
              </a:extLst>
            </xdr:cNvPr>
            <xdr:cNvSpPr/>
          </xdr:nvSpPr>
          <xdr:spPr>
            <a:xfrm>
              <a:off x="755073" y="4094022"/>
              <a:ext cx="1219200" cy="1582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800">
                  <a:solidFill>
                    <a:schemeClr val="tx1"/>
                  </a:solidFill>
                </a:rPr>
                <a:t>Single vendor proprietary approach</a:t>
              </a:r>
            </a:p>
          </xdr:txBody>
        </xdr:sp>
      </xdr:grpSp>
      <xdr:cxnSp macro="">
        <xdr:nvCxnSpPr>
          <xdr:cNvPr id="144" name="Straight Connector 143">
            <a:extLst>
              <a:ext uri="{FF2B5EF4-FFF2-40B4-BE49-F238E27FC236}">
                <a16:creationId xmlns:a16="http://schemas.microsoft.com/office/drawing/2014/main" id="{00000000-0008-0000-0000-000090000000}"/>
              </a:ext>
            </a:extLst>
          </xdr:cNvPr>
          <xdr:cNvCxnSpPr>
            <a:stCxn id="185" idx="2"/>
            <a:endCxn id="183" idx="0"/>
          </xdr:cNvCxnSpPr>
        </xdr:nvCxnSpPr>
        <xdr:spPr>
          <a:xfrm>
            <a:off x="959450" y="1980079"/>
            <a:ext cx="0" cy="188158"/>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5" name="Straight Connector 144">
            <a:extLst>
              <a:ext uri="{FF2B5EF4-FFF2-40B4-BE49-F238E27FC236}">
                <a16:creationId xmlns:a16="http://schemas.microsoft.com/office/drawing/2014/main" id="{00000000-0008-0000-0000-000091000000}"/>
              </a:ext>
            </a:extLst>
          </xdr:cNvPr>
          <xdr:cNvCxnSpPr>
            <a:stCxn id="183" idx="2"/>
            <a:endCxn id="184" idx="0"/>
          </xdr:cNvCxnSpPr>
        </xdr:nvCxnSpPr>
        <xdr:spPr>
          <a:xfrm>
            <a:off x="959450" y="3394364"/>
            <a:ext cx="0" cy="34636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6" name="Straight Connector 145">
            <a:extLst>
              <a:ext uri="{FF2B5EF4-FFF2-40B4-BE49-F238E27FC236}">
                <a16:creationId xmlns:a16="http://schemas.microsoft.com/office/drawing/2014/main" id="{00000000-0008-0000-0000-000092000000}"/>
              </a:ext>
            </a:extLst>
          </xdr:cNvPr>
          <xdr:cNvCxnSpPr>
            <a:stCxn id="179" idx="2"/>
            <a:endCxn id="177" idx="0"/>
          </xdr:cNvCxnSpPr>
        </xdr:nvCxnSpPr>
        <xdr:spPr>
          <a:xfrm>
            <a:off x="2396837" y="1980079"/>
            <a:ext cx="0" cy="188158"/>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7" name="Straight Connector 146">
            <a:extLst>
              <a:ext uri="{FF2B5EF4-FFF2-40B4-BE49-F238E27FC236}">
                <a16:creationId xmlns:a16="http://schemas.microsoft.com/office/drawing/2014/main" id="{00000000-0008-0000-0000-000093000000}"/>
              </a:ext>
            </a:extLst>
          </xdr:cNvPr>
          <xdr:cNvCxnSpPr>
            <a:stCxn id="177" idx="2"/>
            <a:endCxn id="178" idx="0"/>
          </xdr:cNvCxnSpPr>
        </xdr:nvCxnSpPr>
        <xdr:spPr>
          <a:xfrm>
            <a:off x="2396837" y="3394364"/>
            <a:ext cx="0" cy="346364"/>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148" name="Group 147">
            <a:extLst>
              <a:ext uri="{FF2B5EF4-FFF2-40B4-BE49-F238E27FC236}">
                <a16:creationId xmlns:a16="http://schemas.microsoft.com/office/drawing/2014/main" id="{00000000-0008-0000-0000-000094000000}"/>
              </a:ext>
            </a:extLst>
          </xdr:cNvPr>
          <xdr:cNvGrpSpPr/>
        </xdr:nvGrpSpPr>
        <xdr:grpSpPr>
          <a:xfrm>
            <a:off x="3189317" y="1378527"/>
            <a:ext cx="1226127" cy="2873701"/>
            <a:chOff x="748146" y="1378527"/>
            <a:chExt cx="1226127" cy="2873701"/>
          </a:xfrm>
        </xdr:grpSpPr>
        <xdr:grpSp>
          <xdr:nvGrpSpPr>
            <xdr:cNvPr id="168" name="Group 167">
              <a:extLst>
                <a:ext uri="{FF2B5EF4-FFF2-40B4-BE49-F238E27FC236}">
                  <a16:creationId xmlns:a16="http://schemas.microsoft.com/office/drawing/2014/main" id="{00000000-0008-0000-0000-0000A8000000}"/>
                </a:ext>
              </a:extLst>
            </xdr:cNvPr>
            <xdr:cNvGrpSpPr/>
          </xdr:nvGrpSpPr>
          <xdr:grpSpPr>
            <a:xfrm>
              <a:off x="748146" y="1724891"/>
              <a:ext cx="1219200" cy="2308270"/>
              <a:chOff x="748145" y="1274618"/>
              <a:chExt cx="1465647" cy="2308270"/>
            </a:xfrm>
          </xdr:grpSpPr>
          <xdr:sp macro="" textlink="">
            <xdr:nvSpPr>
              <xdr:cNvPr id="171" name="Rectangle 170">
                <a:extLst>
                  <a:ext uri="{FF2B5EF4-FFF2-40B4-BE49-F238E27FC236}">
                    <a16:creationId xmlns:a16="http://schemas.microsoft.com/office/drawing/2014/main" id="{00000000-0008-0000-0000-0000AB000000}"/>
                  </a:ext>
                </a:extLst>
              </xdr:cNvPr>
              <xdr:cNvSpPr/>
            </xdr:nvSpPr>
            <xdr:spPr>
              <a:xfrm>
                <a:off x="748145" y="1717965"/>
                <a:ext cx="1465647" cy="45555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Virtual Central Unit (vCU)</a:t>
                </a:r>
              </a:p>
            </xdr:txBody>
          </xdr:sp>
          <xdr:sp macro="" textlink="">
            <xdr:nvSpPr>
              <xdr:cNvPr id="172" name="Rectangle 171">
                <a:extLst>
                  <a:ext uri="{FF2B5EF4-FFF2-40B4-BE49-F238E27FC236}">
                    <a16:creationId xmlns:a16="http://schemas.microsoft.com/office/drawing/2014/main" id="{00000000-0008-0000-0000-0000AC000000}"/>
                  </a:ext>
                </a:extLst>
              </xdr:cNvPr>
              <xdr:cNvSpPr/>
            </xdr:nvSpPr>
            <xdr:spPr>
              <a:xfrm>
                <a:off x="748145" y="3290455"/>
                <a:ext cx="1465647" cy="292433"/>
              </a:xfrm>
              <a:prstGeom prst="rect">
                <a:avLst/>
              </a:prstGeom>
              <a:solidFill>
                <a:schemeClr val="accent3"/>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Radio Unit (RU)</a:t>
                </a:r>
              </a:p>
            </xdr:txBody>
          </xdr:sp>
          <xdr:sp macro="" textlink="">
            <xdr:nvSpPr>
              <xdr:cNvPr id="173" name="Rectangle 172">
                <a:extLst>
                  <a:ext uri="{FF2B5EF4-FFF2-40B4-BE49-F238E27FC236}">
                    <a16:creationId xmlns:a16="http://schemas.microsoft.com/office/drawing/2014/main" id="{00000000-0008-0000-0000-0000AD000000}"/>
                  </a:ext>
                </a:extLst>
              </xdr:cNvPr>
              <xdr:cNvSpPr/>
            </xdr:nvSpPr>
            <xdr:spPr>
              <a:xfrm>
                <a:off x="748145" y="1274618"/>
                <a:ext cx="1465647" cy="255188"/>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Management</a:t>
                </a:r>
              </a:p>
            </xdr:txBody>
          </xdr:sp>
        </xdr:grpSp>
        <xdr:sp macro="" textlink="">
          <xdr:nvSpPr>
            <xdr:cNvPr id="169" name="Rectangle 168">
              <a:extLst>
                <a:ext uri="{FF2B5EF4-FFF2-40B4-BE49-F238E27FC236}">
                  <a16:creationId xmlns:a16="http://schemas.microsoft.com/office/drawing/2014/main" id="{00000000-0008-0000-0000-0000A9000000}"/>
                </a:ext>
              </a:extLst>
            </xdr:cNvPr>
            <xdr:cNvSpPr/>
          </xdr:nvSpPr>
          <xdr:spPr>
            <a:xfrm>
              <a:off x="748146" y="1378527"/>
              <a:ext cx="1219200" cy="1582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000" b="1">
                  <a:solidFill>
                    <a:schemeClr val="tx1"/>
                  </a:solidFill>
                </a:rPr>
                <a:t>vRAN</a:t>
              </a:r>
            </a:p>
          </xdr:txBody>
        </xdr:sp>
        <xdr:sp macro="" textlink="">
          <xdr:nvSpPr>
            <xdr:cNvPr id="170" name="Rectangle 169">
              <a:extLst>
                <a:ext uri="{FF2B5EF4-FFF2-40B4-BE49-F238E27FC236}">
                  <a16:creationId xmlns:a16="http://schemas.microsoft.com/office/drawing/2014/main" id="{00000000-0008-0000-0000-0000AA000000}"/>
                </a:ext>
              </a:extLst>
            </xdr:cNvPr>
            <xdr:cNvSpPr/>
          </xdr:nvSpPr>
          <xdr:spPr>
            <a:xfrm>
              <a:off x="755073" y="4094022"/>
              <a:ext cx="1219200" cy="1582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800">
                  <a:solidFill>
                    <a:schemeClr val="tx1"/>
                  </a:solidFill>
                </a:rPr>
                <a:t>Single vendor proprietary approach</a:t>
              </a:r>
            </a:p>
          </xdr:txBody>
        </xdr:sp>
      </xdr:grpSp>
      <xdr:sp macro="" textlink="">
        <xdr:nvSpPr>
          <xdr:cNvPr id="149" name="Rectangle 148">
            <a:extLst>
              <a:ext uri="{FF2B5EF4-FFF2-40B4-BE49-F238E27FC236}">
                <a16:creationId xmlns:a16="http://schemas.microsoft.com/office/drawing/2014/main" id="{00000000-0008-0000-0000-000095000000}"/>
              </a:ext>
            </a:extLst>
          </xdr:cNvPr>
          <xdr:cNvSpPr/>
        </xdr:nvSpPr>
        <xdr:spPr>
          <a:xfrm>
            <a:off x="3189317" y="2793078"/>
            <a:ext cx="1219200" cy="58024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Virtual Distributed Unit (vDU)</a:t>
            </a:r>
          </a:p>
        </xdr:txBody>
      </xdr:sp>
      <xdr:cxnSp macro="">
        <xdr:nvCxnSpPr>
          <xdr:cNvPr id="150" name="Straight Connector 149">
            <a:extLst>
              <a:ext uri="{FF2B5EF4-FFF2-40B4-BE49-F238E27FC236}">
                <a16:creationId xmlns:a16="http://schemas.microsoft.com/office/drawing/2014/main" id="{00000000-0008-0000-0000-000096000000}"/>
              </a:ext>
            </a:extLst>
          </xdr:cNvPr>
          <xdr:cNvCxnSpPr>
            <a:stCxn id="173" idx="2"/>
            <a:endCxn id="171" idx="0"/>
          </xdr:cNvCxnSpPr>
        </xdr:nvCxnSpPr>
        <xdr:spPr>
          <a:xfrm>
            <a:off x="3798917" y="1980079"/>
            <a:ext cx="0" cy="188159"/>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51" name="Straight Connector 150">
            <a:extLst>
              <a:ext uri="{FF2B5EF4-FFF2-40B4-BE49-F238E27FC236}">
                <a16:creationId xmlns:a16="http://schemas.microsoft.com/office/drawing/2014/main" id="{00000000-0008-0000-0000-000097000000}"/>
              </a:ext>
            </a:extLst>
          </xdr:cNvPr>
          <xdr:cNvCxnSpPr>
            <a:stCxn id="171" idx="2"/>
            <a:endCxn id="149" idx="0"/>
          </xdr:cNvCxnSpPr>
        </xdr:nvCxnSpPr>
        <xdr:spPr>
          <a:xfrm>
            <a:off x="3798917" y="2623794"/>
            <a:ext cx="0" cy="16928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52" name="Straight Connector 151">
            <a:extLst>
              <a:ext uri="{FF2B5EF4-FFF2-40B4-BE49-F238E27FC236}">
                <a16:creationId xmlns:a16="http://schemas.microsoft.com/office/drawing/2014/main" id="{00000000-0008-0000-0000-000098000000}"/>
              </a:ext>
            </a:extLst>
          </xdr:cNvPr>
          <xdr:cNvCxnSpPr>
            <a:stCxn id="149" idx="2"/>
            <a:endCxn id="172" idx="0"/>
          </xdr:cNvCxnSpPr>
        </xdr:nvCxnSpPr>
        <xdr:spPr>
          <a:xfrm>
            <a:off x="3798917" y="3373324"/>
            <a:ext cx="0" cy="367404"/>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153" name="Arrow: Right 152">
            <a:extLst>
              <a:ext uri="{FF2B5EF4-FFF2-40B4-BE49-F238E27FC236}">
                <a16:creationId xmlns:a16="http://schemas.microsoft.com/office/drawing/2014/main" id="{00000000-0008-0000-0000-000099000000}"/>
              </a:ext>
            </a:extLst>
          </xdr:cNvPr>
          <xdr:cNvSpPr/>
        </xdr:nvSpPr>
        <xdr:spPr>
          <a:xfrm>
            <a:off x="4355249" y="1332316"/>
            <a:ext cx="521551" cy="261140"/>
          </a:xfrm>
          <a:prstGeom prst="rightArrow">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endParaRPr lang="en-US"/>
          </a:p>
        </xdr:txBody>
      </xdr:sp>
      <xdr:sp macro="" textlink="">
        <xdr:nvSpPr>
          <xdr:cNvPr id="154" name="Rectangle 153">
            <a:extLst>
              <a:ext uri="{FF2B5EF4-FFF2-40B4-BE49-F238E27FC236}">
                <a16:creationId xmlns:a16="http://schemas.microsoft.com/office/drawing/2014/main" id="{00000000-0008-0000-0000-00009A000000}"/>
              </a:ext>
            </a:extLst>
          </xdr:cNvPr>
          <xdr:cNvSpPr/>
        </xdr:nvSpPr>
        <xdr:spPr>
          <a:xfrm>
            <a:off x="4984245" y="2550776"/>
            <a:ext cx="2636519" cy="40369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vCU S/W</a:t>
            </a:r>
          </a:p>
          <a:p>
            <a:pPr algn="ctr"/>
            <a:r>
              <a:rPr lang="en-US" sz="1100"/>
              <a:t>Cloud H/W + Cloud Stack</a:t>
            </a:r>
          </a:p>
        </xdr:txBody>
      </xdr:sp>
      <xdr:sp macro="" textlink="">
        <xdr:nvSpPr>
          <xdr:cNvPr id="155" name="Rectangle 154">
            <a:extLst>
              <a:ext uri="{FF2B5EF4-FFF2-40B4-BE49-F238E27FC236}">
                <a16:creationId xmlns:a16="http://schemas.microsoft.com/office/drawing/2014/main" id="{00000000-0008-0000-0000-00009B000000}"/>
              </a:ext>
            </a:extLst>
          </xdr:cNvPr>
          <xdr:cNvSpPr/>
        </xdr:nvSpPr>
        <xdr:spPr>
          <a:xfrm>
            <a:off x="4991173" y="3665757"/>
            <a:ext cx="1219200" cy="384393"/>
          </a:xfrm>
          <a:prstGeom prst="rect">
            <a:avLst/>
          </a:prstGeom>
          <a:solidFill>
            <a:schemeClr val="accent3"/>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900"/>
              <a:t>Radio Unit (RU)</a:t>
            </a:r>
          </a:p>
        </xdr:txBody>
      </xdr:sp>
      <xdr:sp macro="" textlink="">
        <xdr:nvSpPr>
          <xdr:cNvPr id="156" name="Rectangle 155">
            <a:extLst>
              <a:ext uri="{FF2B5EF4-FFF2-40B4-BE49-F238E27FC236}">
                <a16:creationId xmlns:a16="http://schemas.microsoft.com/office/drawing/2014/main" id="{00000000-0008-0000-0000-00009C000000}"/>
              </a:ext>
            </a:extLst>
          </xdr:cNvPr>
          <xdr:cNvSpPr/>
        </xdr:nvSpPr>
        <xdr:spPr>
          <a:xfrm>
            <a:off x="5690674" y="1657834"/>
            <a:ext cx="1219200" cy="276311"/>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Management</a:t>
            </a:r>
          </a:p>
        </xdr:txBody>
      </xdr:sp>
      <xdr:sp macro="" textlink="">
        <xdr:nvSpPr>
          <xdr:cNvPr id="157" name="Rectangle 156">
            <a:extLst>
              <a:ext uri="{FF2B5EF4-FFF2-40B4-BE49-F238E27FC236}">
                <a16:creationId xmlns:a16="http://schemas.microsoft.com/office/drawing/2014/main" id="{00000000-0008-0000-0000-00009D000000}"/>
              </a:ext>
            </a:extLst>
          </xdr:cNvPr>
          <xdr:cNvSpPr/>
        </xdr:nvSpPr>
        <xdr:spPr>
          <a:xfrm>
            <a:off x="4779014" y="1378527"/>
            <a:ext cx="3029961" cy="143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b="1">
                <a:solidFill>
                  <a:schemeClr val="tx1"/>
                </a:solidFill>
              </a:rPr>
              <a:t>vRAN with Open Interfaces (Open vRAN)</a:t>
            </a:r>
          </a:p>
        </xdr:txBody>
      </xdr:sp>
      <xdr:sp macro="" textlink="">
        <xdr:nvSpPr>
          <xdr:cNvPr id="158" name="Rectangle 157">
            <a:extLst>
              <a:ext uri="{FF2B5EF4-FFF2-40B4-BE49-F238E27FC236}">
                <a16:creationId xmlns:a16="http://schemas.microsoft.com/office/drawing/2014/main" id="{00000000-0008-0000-0000-00009E000000}"/>
              </a:ext>
            </a:extLst>
          </xdr:cNvPr>
          <xdr:cNvSpPr/>
        </xdr:nvSpPr>
        <xdr:spPr>
          <a:xfrm>
            <a:off x="4991172" y="4094021"/>
            <a:ext cx="2636519" cy="1760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800">
                <a:solidFill>
                  <a:schemeClr val="tx1"/>
                </a:solidFill>
              </a:rPr>
              <a:t>Open interfaces enable new entrants at each layer</a:t>
            </a:r>
          </a:p>
        </xdr:txBody>
      </xdr:sp>
      <xdr:sp macro="" textlink="">
        <xdr:nvSpPr>
          <xdr:cNvPr id="159" name="Rectangle 158">
            <a:extLst>
              <a:ext uri="{FF2B5EF4-FFF2-40B4-BE49-F238E27FC236}">
                <a16:creationId xmlns:a16="http://schemas.microsoft.com/office/drawing/2014/main" id="{00000000-0008-0000-0000-00009F000000}"/>
              </a:ext>
            </a:extLst>
          </xdr:cNvPr>
          <xdr:cNvSpPr/>
        </xdr:nvSpPr>
        <xdr:spPr>
          <a:xfrm>
            <a:off x="4984246" y="3070207"/>
            <a:ext cx="1219200" cy="38439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1100"/>
              <a:t>vDU</a:t>
            </a:r>
          </a:p>
          <a:p>
            <a:pPr algn="ctr"/>
            <a:r>
              <a:rPr lang="en-US" sz="1100"/>
              <a:t>Cloud HW/SW</a:t>
            </a:r>
          </a:p>
        </xdr:txBody>
      </xdr:sp>
      <xdr:cxnSp macro="">
        <xdr:nvCxnSpPr>
          <xdr:cNvPr id="160" name="Straight Connector 159">
            <a:extLst>
              <a:ext uri="{FF2B5EF4-FFF2-40B4-BE49-F238E27FC236}">
                <a16:creationId xmlns:a16="http://schemas.microsoft.com/office/drawing/2014/main" id="{00000000-0008-0000-0000-0000A0000000}"/>
              </a:ext>
            </a:extLst>
          </xdr:cNvPr>
          <xdr:cNvCxnSpPr>
            <a:cxnSpLocks/>
            <a:endCxn id="159" idx="0"/>
          </xdr:cNvCxnSpPr>
        </xdr:nvCxnSpPr>
        <xdr:spPr>
          <a:xfrm>
            <a:off x="5593846" y="2705070"/>
            <a:ext cx="0" cy="365137"/>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1" name="Straight Connector 160">
            <a:extLst>
              <a:ext uri="{FF2B5EF4-FFF2-40B4-BE49-F238E27FC236}">
                <a16:creationId xmlns:a16="http://schemas.microsoft.com/office/drawing/2014/main" id="{00000000-0008-0000-0000-0000A1000000}"/>
              </a:ext>
            </a:extLst>
          </xdr:cNvPr>
          <xdr:cNvCxnSpPr>
            <a:cxnSpLocks/>
            <a:stCxn id="159" idx="2"/>
            <a:endCxn id="155" idx="0"/>
          </xdr:cNvCxnSpPr>
        </xdr:nvCxnSpPr>
        <xdr:spPr>
          <a:xfrm>
            <a:off x="5593846" y="3454600"/>
            <a:ext cx="6927" cy="211157"/>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162" name="Rectangle 161">
            <a:extLst>
              <a:ext uri="{FF2B5EF4-FFF2-40B4-BE49-F238E27FC236}">
                <a16:creationId xmlns:a16="http://schemas.microsoft.com/office/drawing/2014/main" id="{00000000-0008-0000-0000-0000A2000000}"/>
              </a:ext>
            </a:extLst>
          </xdr:cNvPr>
          <xdr:cNvSpPr/>
        </xdr:nvSpPr>
        <xdr:spPr>
          <a:xfrm>
            <a:off x="5181321" y="2062648"/>
            <a:ext cx="2241140" cy="164741"/>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900"/>
              <a:t>RAN Intelligent Controller (RIC) Apps</a:t>
            </a:r>
          </a:p>
        </xdr:txBody>
      </xdr:sp>
      <xdr:sp macro="" textlink="">
        <xdr:nvSpPr>
          <xdr:cNvPr id="163" name="Rectangle 162">
            <a:extLst>
              <a:ext uri="{FF2B5EF4-FFF2-40B4-BE49-F238E27FC236}">
                <a16:creationId xmlns:a16="http://schemas.microsoft.com/office/drawing/2014/main" id="{00000000-0008-0000-0000-0000A3000000}"/>
              </a:ext>
            </a:extLst>
          </xdr:cNvPr>
          <xdr:cNvSpPr/>
        </xdr:nvSpPr>
        <xdr:spPr>
          <a:xfrm>
            <a:off x="6438975" y="3665757"/>
            <a:ext cx="1219200" cy="367404"/>
          </a:xfrm>
          <a:prstGeom prst="rect">
            <a:avLst/>
          </a:prstGeom>
          <a:solidFill>
            <a:schemeClr val="accent3"/>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800"/>
              <a:t>Radio</a:t>
            </a:r>
            <a:r>
              <a:rPr lang="en-US" sz="900"/>
              <a:t> Access Points / White Boxes</a:t>
            </a:r>
          </a:p>
        </xdr:txBody>
      </xdr:sp>
      <xdr:cxnSp macro="">
        <xdr:nvCxnSpPr>
          <xdr:cNvPr id="164" name="Straight Connector 163">
            <a:extLst>
              <a:ext uri="{FF2B5EF4-FFF2-40B4-BE49-F238E27FC236}">
                <a16:creationId xmlns:a16="http://schemas.microsoft.com/office/drawing/2014/main" id="{00000000-0008-0000-0000-0000A4000000}"/>
              </a:ext>
            </a:extLst>
          </xdr:cNvPr>
          <xdr:cNvCxnSpPr>
            <a:cxnSpLocks/>
            <a:stCxn id="163" idx="0"/>
          </xdr:cNvCxnSpPr>
        </xdr:nvCxnSpPr>
        <xdr:spPr>
          <a:xfrm flipH="1" flipV="1">
            <a:off x="7045803" y="2623793"/>
            <a:ext cx="2772" cy="104196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5" name="Straight Connector 164">
            <a:extLst>
              <a:ext uri="{FF2B5EF4-FFF2-40B4-BE49-F238E27FC236}">
                <a16:creationId xmlns:a16="http://schemas.microsoft.com/office/drawing/2014/main" id="{00000000-0008-0000-0000-0000A5000000}"/>
              </a:ext>
            </a:extLst>
          </xdr:cNvPr>
          <xdr:cNvCxnSpPr>
            <a:cxnSpLocks/>
            <a:stCxn id="156" idx="2"/>
            <a:endCxn id="162" idx="0"/>
          </xdr:cNvCxnSpPr>
        </xdr:nvCxnSpPr>
        <xdr:spPr>
          <a:xfrm>
            <a:off x="6300274" y="1934145"/>
            <a:ext cx="1617" cy="128503"/>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166" name="Rectangle 165">
            <a:extLst>
              <a:ext uri="{FF2B5EF4-FFF2-40B4-BE49-F238E27FC236}">
                <a16:creationId xmlns:a16="http://schemas.microsoft.com/office/drawing/2014/main" id="{00000000-0008-0000-0000-0000A6000000}"/>
              </a:ext>
            </a:extLst>
          </xdr:cNvPr>
          <xdr:cNvSpPr/>
        </xdr:nvSpPr>
        <xdr:spPr>
          <a:xfrm>
            <a:off x="5185386" y="2257578"/>
            <a:ext cx="2241141" cy="163526"/>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bg-BG"/>
            </a:defPPr>
            <a:lvl1pPr marL="0" algn="l" defTabSz="685800" rtl="0" eaLnBrk="1" latinLnBrk="0" hangingPunct="1">
              <a:defRPr sz="1400" kern="1200">
                <a:solidFill>
                  <a:schemeClr val="lt1"/>
                </a:solidFill>
                <a:latin typeface="+mn-lt"/>
                <a:ea typeface="+mn-ea"/>
                <a:cs typeface="+mn-cs"/>
              </a:defRPr>
            </a:lvl1pPr>
            <a:lvl2pPr marL="342900" algn="l" defTabSz="685800" rtl="0" eaLnBrk="1" latinLnBrk="0" hangingPunct="1">
              <a:defRPr sz="1400" kern="1200">
                <a:solidFill>
                  <a:schemeClr val="lt1"/>
                </a:solidFill>
                <a:latin typeface="+mn-lt"/>
                <a:ea typeface="+mn-ea"/>
                <a:cs typeface="+mn-cs"/>
              </a:defRPr>
            </a:lvl2pPr>
            <a:lvl3pPr marL="685800" algn="l" defTabSz="685800" rtl="0" eaLnBrk="1" latinLnBrk="0" hangingPunct="1">
              <a:defRPr sz="1400" kern="1200">
                <a:solidFill>
                  <a:schemeClr val="lt1"/>
                </a:solidFill>
                <a:latin typeface="+mn-lt"/>
                <a:ea typeface="+mn-ea"/>
                <a:cs typeface="+mn-cs"/>
              </a:defRPr>
            </a:lvl3pPr>
            <a:lvl4pPr marL="1028700" algn="l" defTabSz="685800" rtl="0" eaLnBrk="1" latinLnBrk="0" hangingPunct="1">
              <a:defRPr sz="1400" kern="1200">
                <a:solidFill>
                  <a:schemeClr val="lt1"/>
                </a:solidFill>
                <a:latin typeface="+mn-lt"/>
                <a:ea typeface="+mn-ea"/>
                <a:cs typeface="+mn-cs"/>
              </a:defRPr>
            </a:lvl4pPr>
            <a:lvl5pPr marL="1371600" algn="l" defTabSz="685800" rtl="0" eaLnBrk="1" latinLnBrk="0" hangingPunct="1">
              <a:defRPr sz="1400" kern="1200">
                <a:solidFill>
                  <a:schemeClr val="lt1"/>
                </a:solidFill>
                <a:latin typeface="+mn-lt"/>
                <a:ea typeface="+mn-ea"/>
                <a:cs typeface="+mn-cs"/>
              </a:defRPr>
            </a:lvl5pPr>
            <a:lvl6pPr marL="1714500" algn="l" defTabSz="685800" rtl="0" eaLnBrk="1" latinLnBrk="0" hangingPunct="1">
              <a:defRPr sz="1400" kern="1200">
                <a:solidFill>
                  <a:schemeClr val="lt1"/>
                </a:solidFill>
                <a:latin typeface="+mn-lt"/>
                <a:ea typeface="+mn-ea"/>
                <a:cs typeface="+mn-cs"/>
              </a:defRPr>
            </a:lvl6pPr>
            <a:lvl7pPr marL="2057400" algn="l" defTabSz="685800" rtl="0" eaLnBrk="1" latinLnBrk="0" hangingPunct="1">
              <a:defRPr sz="1400" kern="1200">
                <a:solidFill>
                  <a:schemeClr val="lt1"/>
                </a:solidFill>
                <a:latin typeface="+mn-lt"/>
                <a:ea typeface="+mn-ea"/>
                <a:cs typeface="+mn-cs"/>
              </a:defRPr>
            </a:lvl7pPr>
            <a:lvl8pPr marL="2400300" algn="l" defTabSz="685800" rtl="0" eaLnBrk="1" latinLnBrk="0" hangingPunct="1">
              <a:defRPr sz="1400" kern="1200">
                <a:solidFill>
                  <a:schemeClr val="lt1"/>
                </a:solidFill>
                <a:latin typeface="+mn-lt"/>
                <a:ea typeface="+mn-ea"/>
                <a:cs typeface="+mn-cs"/>
              </a:defRPr>
            </a:lvl8pPr>
            <a:lvl9pPr marL="2743200" algn="l" defTabSz="685800" rtl="0" eaLnBrk="1" latinLnBrk="0" hangingPunct="1">
              <a:defRPr sz="1400" kern="1200">
                <a:solidFill>
                  <a:schemeClr val="lt1"/>
                </a:solidFill>
                <a:latin typeface="+mn-lt"/>
                <a:ea typeface="+mn-ea"/>
                <a:cs typeface="+mn-cs"/>
              </a:defRPr>
            </a:lvl9pPr>
          </a:lstStyle>
          <a:p>
            <a:pPr algn="ctr"/>
            <a:r>
              <a:rPr lang="en-US" sz="900"/>
              <a:t>RAN Intelligent Controller (RIC) Platform</a:t>
            </a:r>
          </a:p>
        </xdr:txBody>
      </xdr:sp>
      <xdr:cxnSp macro="">
        <xdr:nvCxnSpPr>
          <xdr:cNvPr id="167" name="Straight Connector 166">
            <a:extLst>
              <a:ext uri="{FF2B5EF4-FFF2-40B4-BE49-F238E27FC236}">
                <a16:creationId xmlns:a16="http://schemas.microsoft.com/office/drawing/2014/main" id="{00000000-0008-0000-0000-0000A7000000}"/>
              </a:ext>
            </a:extLst>
          </xdr:cNvPr>
          <xdr:cNvCxnSpPr>
            <a:stCxn id="166" idx="2"/>
            <a:endCxn id="154" idx="0"/>
          </xdr:cNvCxnSpPr>
        </xdr:nvCxnSpPr>
        <xdr:spPr>
          <a:xfrm flipH="1">
            <a:off x="6302505" y="2421104"/>
            <a:ext cx="3452" cy="129672"/>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oneCellAnchor>
    <xdr:from>
      <xdr:col>9</xdr:col>
      <xdr:colOff>403394</xdr:colOff>
      <xdr:row>0</xdr:row>
      <xdr:rowOff>0</xdr:rowOff>
    </xdr:from>
    <xdr:ext cx="3795496" cy="851447"/>
    <xdr:pic>
      <xdr:nvPicPr>
        <xdr:cNvPr id="2" name="Picture 1">
          <a:extLst>
            <a:ext uri="{FF2B5EF4-FFF2-40B4-BE49-F238E27FC236}">
              <a16:creationId xmlns:a16="http://schemas.microsoft.com/office/drawing/2014/main" id="{62B41DE3-C376-4C30-A0BC-CA9589815C68}"/>
            </a:ext>
          </a:extLst>
        </xdr:cNvPr>
        <xdr:cNvPicPr>
          <a:picLocks noChangeAspect="1"/>
        </xdr:cNvPicPr>
      </xdr:nvPicPr>
      <xdr:blipFill>
        <a:blip xmlns:r="http://schemas.openxmlformats.org/officeDocument/2006/relationships" r:embed="rId1"/>
        <a:stretch>
          <a:fillRect/>
        </a:stretch>
      </xdr:blipFill>
      <xdr:spPr>
        <a:xfrm>
          <a:off x="7169954" y="0"/>
          <a:ext cx="3795496" cy="851447"/>
        </a:xfrm>
        <a:prstGeom prst="rect">
          <a:avLst/>
        </a:prstGeom>
      </xdr:spPr>
    </xdr:pic>
    <xdr:clientData/>
  </xdr:oneCellAnchor>
  <xdr:twoCellAnchor editAs="oneCell">
    <xdr:from>
      <xdr:col>1</xdr:col>
      <xdr:colOff>21814</xdr:colOff>
      <xdr:row>39</xdr:row>
      <xdr:rowOff>114300</xdr:rowOff>
    </xdr:from>
    <xdr:to>
      <xdr:col>8</xdr:col>
      <xdr:colOff>438359</xdr:colOff>
      <xdr:row>58</xdr:row>
      <xdr:rowOff>83820</xdr:rowOff>
    </xdr:to>
    <xdr:graphicFrame macro="">
      <xdr:nvGraphicFramePr>
        <xdr:cNvPr id="3" name="Chart 2">
          <a:extLst>
            <a:ext uri="{FF2B5EF4-FFF2-40B4-BE49-F238E27FC236}">
              <a16:creationId xmlns:a16="http://schemas.microsoft.com/office/drawing/2014/main" id="{79A795A6-CFD3-4735-AE6B-B7656BA192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301402</xdr:colOff>
      <xdr:row>67</xdr:row>
      <xdr:rowOff>106062</xdr:rowOff>
    </xdr:from>
    <xdr:to>
      <xdr:col>8</xdr:col>
      <xdr:colOff>415702</xdr:colOff>
      <xdr:row>86</xdr:row>
      <xdr:rowOff>75582</xdr:rowOff>
    </xdr:to>
    <xdr:graphicFrame macro="">
      <xdr:nvGraphicFramePr>
        <xdr:cNvPr id="6" name="Chart 5">
          <a:extLst>
            <a:ext uri="{FF2B5EF4-FFF2-40B4-BE49-F238E27FC236}">
              <a16:creationId xmlns:a16="http://schemas.microsoft.com/office/drawing/2014/main" id="{D7432BE3-2935-4163-999D-EED9D75E25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13</xdr:col>
      <xdr:colOff>708659</xdr:colOff>
      <xdr:row>67</xdr:row>
      <xdr:rowOff>106062</xdr:rowOff>
    </xdr:from>
    <xdr:to>
      <xdr:col>21</xdr:col>
      <xdr:colOff>419099</xdr:colOff>
      <xdr:row>86</xdr:row>
      <xdr:rowOff>75582</xdr:rowOff>
    </xdr:to>
    <xdr:graphicFrame macro="">
      <xdr:nvGraphicFramePr>
        <xdr:cNvPr id="7" name="Chart 6">
          <a:extLst>
            <a:ext uri="{FF2B5EF4-FFF2-40B4-BE49-F238E27FC236}">
              <a16:creationId xmlns:a16="http://schemas.microsoft.com/office/drawing/2014/main" id="{09E96AC2-94B8-4DC0-9E3B-87C5DDAE7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289973</xdr:colOff>
      <xdr:row>95</xdr:row>
      <xdr:rowOff>83203</xdr:rowOff>
    </xdr:from>
    <xdr:to>
      <xdr:col>8</xdr:col>
      <xdr:colOff>401718</xdr:colOff>
      <xdr:row>114</xdr:row>
      <xdr:rowOff>52723</xdr:rowOff>
    </xdr:to>
    <xdr:graphicFrame macro="">
      <xdr:nvGraphicFramePr>
        <xdr:cNvPr id="8" name="Chart 7">
          <a:extLst>
            <a:ext uri="{FF2B5EF4-FFF2-40B4-BE49-F238E27FC236}">
              <a16:creationId xmlns:a16="http://schemas.microsoft.com/office/drawing/2014/main" id="{7393A8B3-CDE2-48FD-B648-956F2C084F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14</xdr:col>
      <xdr:colOff>0</xdr:colOff>
      <xdr:row>95</xdr:row>
      <xdr:rowOff>106063</xdr:rowOff>
    </xdr:from>
    <xdr:to>
      <xdr:col>21</xdr:col>
      <xdr:colOff>416545</xdr:colOff>
      <xdr:row>114</xdr:row>
      <xdr:rowOff>75583</xdr:rowOff>
    </xdr:to>
    <xdr:graphicFrame macro="">
      <xdr:nvGraphicFramePr>
        <xdr:cNvPr id="9" name="Chart 8">
          <a:extLst>
            <a:ext uri="{FF2B5EF4-FFF2-40B4-BE49-F238E27FC236}">
              <a16:creationId xmlns:a16="http://schemas.microsoft.com/office/drawing/2014/main" id="{A7838ABE-224C-45A5-BAB3-62E59CAD6F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3585</xdr:colOff>
      <xdr:row>122</xdr:row>
      <xdr:rowOff>16809</xdr:rowOff>
    </xdr:from>
    <xdr:to>
      <xdr:col>8</xdr:col>
      <xdr:colOff>422685</xdr:colOff>
      <xdr:row>140</xdr:row>
      <xdr:rowOff>153969</xdr:rowOff>
    </xdr:to>
    <xdr:graphicFrame macro="">
      <xdr:nvGraphicFramePr>
        <xdr:cNvPr id="12" name="Chart 11">
          <a:extLst>
            <a:ext uri="{FF2B5EF4-FFF2-40B4-BE49-F238E27FC236}">
              <a16:creationId xmlns:a16="http://schemas.microsoft.com/office/drawing/2014/main" id="{8AFC9792-264A-4406-9E1B-AACA408597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13</xdr:col>
      <xdr:colOff>701040</xdr:colOff>
      <xdr:row>39</xdr:row>
      <xdr:rowOff>83820</xdr:rowOff>
    </xdr:from>
    <xdr:to>
      <xdr:col>21</xdr:col>
      <xdr:colOff>408925</xdr:colOff>
      <xdr:row>58</xdr:row>
      <xdr:rowOff>53340</xdr:rowOff>
    </xdr:to>
    <xdr:graphicFrame macro="">
      <xdr:nvGraphicFramePr>
        <xdr:cNvPr id="13" name="Chart 12">
          <a:extLst>
            <a:ext uri="{FF2B5EF4-FFF2-40B4-BE49-F238E27FC236}">
              <a16:creationId xmlns:a16="http://schemas.microsoft.com/office/drawing/2014/main" id="{9B13393B-E1AE-478E-B504-652E7BDB81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10</xdr:col>
      <xdr:colOff>504751</xdr:colOff>
      <xdr:row>122</xdr:row>
      <xdr:rowOff>16809</xdr:rowOff>
    </xdr:from>
    <xdr:to>
      <xdr:col>18</xdr:col>
      <xdr:colOff>215191</xdr:colOff>
      <xdr:row>140</xdr:row>
      <xdr:rowOff>153969</xdr:rowOff>
    </xdr:to>
    <xdr:graphicFrame macro="">
      <xdr:nvGraphicFramePr>
        <xdr:cNvPr id="5" name="Chart 4">
          <a:extLst>
            <a:ext uri="{FF2B5EF4-FFF2-40B4-BE49-F238E27FC236}">
              <a16:creationId xmlns:a16="http://schemas.microsoft.com/office/drawing/2014/main" id="{9E021FA9-1949-40C1-8726-A93C7FB4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12</xdr:col>
      <xdr:colOff>45720</xdr:colOff>
      <xdr:row>7</xdr:row>
      <xdr:rowOff>65972</xdr:rowOff>
    </xdr:from>
    <xdr:to>
      <xdr:col>18</xdr:col>
      <xdr:colOff>177994</xdr:colOff>
      <xdr:row>26</xdr:row>
      <xdr:rowOff>72695</xdr:rowOff>
    </xdr:to>
    <xdr:graphicFrame macro="">
      <xdr:nvGraphicFramePr>
        <xdr:cNvPr id="15" name="Chart 14">
          <a:extLst>
            <a:ext uri="{FF2B5EF4-FFF2-40B4-BE49-F238E27FC236}">
              <a16:creationId xmlns:a16="http://schemas.microsoft.com/office/drawing/2014/main" id="{6B505C0A-F0E7-46CF-9643-1532DD7FF4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0</xdr:col>
      <xdr:colOff>301887</xdr:colOff>
      <xdr:row>7</xdr:row>
      <xdr:rowOff>50732</xdr:rowOff>
    </xdr:from>
    <xdr:to>
      <xdr:col>7</xdr:col>
      <xdr:colOff>63872</xdr:colOff>
      <xdr:row>26</xdr:row>
      <xdr:rowOff>57455</xdr:rowOff>
    </xdr:to>
    <xdr:graphicFrame macro="">
      <xdr:nvGraphicFramePr>
        <xdr:cNvPr id="16" name="Chart 15">
          <a:extLst>
            <a:ext uri="{FF2B5EF4-FFF2-40B4-BE49-F238E27FC236}">
              <a16:creationId xmlns:a16="http://schemas.microsoft.com/office/drawing/2014/main" id="{74D58EB8-FE65-4109-9541-4AF792631F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8</xdr:col>
      <xdr:colOff>744108</xdr:colOff>
      <xdr:row>0</xdr:row>
      <xdr:rowOff>0</xdr:rowOff>
    </xdr:from>
    <xdr:ext cx="3795496" cy="851447"/>
    <xdr:pic>
      <xdr:nvPicPr>
        <xdr:cNvPr id="2" name="Picture 1">
          <a:extLst>
            <a:ext uri="{FF2B5EF4-FFF2-40B4-BE49-F238E27FC236}">
              <a16:creationId xmlns:a16="http://schemas.microsoft.com/office/drawing/2014/main" id="{A949FA3B-4797-4E18-825E-0D14F5F875A4}"/>
            </a:ext>
          </a:extLst>
        </xdr:cNvPr>
        <xdr:cNvPicPr>
          <a:picLocks noChangeAspect="1"/>
        </xdr:cNvPicPr>
      </xdr:nvPicPr>
      <xdr:blipFill>
        <a:blip xmlns:r="http://schemas.openxmlformats.org/officeDocument/2006/relationships" r:embed="rId1"/>
        <a:stretch>
          <a:fillRect/>
        </a:stretch>
      </xdr:blipFill>
      <xdr:spPr>
        <a:xfrm>
          <a:off x="7708788" y="0"/>
          <a:ext cx="3795496" cy="85144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8</xdr:col>
      <xdr:colOff>611824</xdr:colOff>
      <xdr:row>0</xdr:row>
      <xdr:rowOff>0</xdr:rowOff>
    </xdr:from>
    <xdr:ext cx="3795496" cy="851447"/>
    <xdr:pic>
      <xdr:nvPicPr>
        <xdr:cNvPr id="2" name="Picture 1">
          <a:extLst>
            <a:ext uri="{FF2B5EF4-FFF2-40B4-BE49-F238E27FC236}">
              <a16:creationId xmlns:a16="http://schemas.microsoft.com/office/drawing/2014/main" id="{6353C181-65D8-42D4-BA55-F94DFA305DFD}"/>
            </a:ext>
          </a:extLst>
        </xdr:cNvPr>
        <xdr:cNvPicPr>
          <a:picLocks noChangeAspect="1"/>
        </xdr:cNvPicPr>
      </xdr:nvPicPr>
      <xdr:blipFill>
        <a:blip xmlns:r="http://schemas.openxmlformats.org/officeDocument/2006/relationships" r:embed="rId1"/>
        <a:stretch>
          <a:fillRect/>
        </a:stretch>
      </xdr:blipFill>
      <xdr:spPr>
        <a:xfrm>
          <a:off x="7576504" y="0"/>
          <a:ext cx="3795496" cy="851447"/>
        </a:xfrm>
        <a:prstGeom prst="rect">
          <a:avLst/>
        </a:prstGeom>
      </xdr:spPr>
    </xdr:pic>
    <xdr:clientData/>
  </xdr:oneCellAnchor>
  <xdr:twoCellAnchor>
    <xdr:from>
      <xdr:col>13</xdr:col>
      <xdr:colOff>325120</xdr:colOff>
      <xdr:row>6</xdr:row>
      <xdr:rowOff>76</xdr:rowOff>
    </xdr:from>
    <xdr:to>
      <xdr:col>23</xdr:col>
      <xdr:colOff>424359</xdr:colOff>
      <xdr:row>25</xdr:row>
      <xdr:rowOff>21232</xdr:rowOff>
    </xdr:to>
    <xdr:graphicFrame macro="">
      <xdr:nvGraphicFramePr>
        <xdr:cNvPr id="3" name="Chart 2">
          <a:extLst>
            <a:ext uri="{FF2B5EF4-FFF2-40B4-BE49-F238E27FC236}">
              <a16:creationId xmlns:a16="http://schemas.microsoft.com/office/drawing/2014/main" id="{01FD7A4A-0928-4C67-A676-A1C3135F90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9</xdr:col>
      <xdr:colOff>259080</xdr:colOff>
      <xdr:row>0</xdr:row>
      <xdr:rowOff>0</xdr:rowOff>
    </xdr:from>
    <xdr:ext cx="3795496" cy="851447"/>
    <xdr:pic>
      <xdr:nvPicPr>
        <xdr:cNvPr id="2" name="Picture 1">
          <a:extLst>
            <a:ext uri="{FF2B5EF4-FFF2-40B4-BE49-F238E27FC236}">
              <a16:creationId xmlns:a16="http://schemas.microsoft.com/office/drawing/2014/main" id="{3238050D-E5AF-4926-ADEB-03F0D0C5FEA7}"/>
            </a:ext>
          </a:extLst>
        </xdr:cNvPr>
        <xdr:cNvPicPr>
          <a:picLocks noChangeAspect="1"/>
        </xdr:cNvPicPr>
      </xdr:nvPicPr>
      <xdr:blipFill>
        <a:blip xmlns:r="http://schemas.openxmlformats.org/officeDocument/2006/relationships" r:embed="rId1"/>
        <a:stretch>
          <a:fillRect/>
        </a:stretch>
      </xdr:blipFill>
      <xdr:spPr>
        <a:xfrm>
          <a:off x="7284720" y="0"/>
          <a:ext cx="3795496" cy="851447"/>
        </a:xfrm>
        <a:prstGeom prst="rect">
          <a:avLst/>
        </a:prstGeom>
      </xdr:spPr>
    </xdr:pic>
    <xdr:clientData/>
  </xdr:oneCellAnchor>
  <xdr:twoCellAnchor editAs="oneCell">
    <xdr:from>
      <xdr:col>1</xdr:col>
      <xdr:colOff>0</xdr:colOff>
      <xdr:row>33</xdr:row>
      <xdr:rowOff>68580</xdr:rowOff>
    </xdr:from>
    <xdr:to>
      <xdr:col>7</xdr:col>
      <xdr:colOff>365760</xdr:colOff>
      <xdr:row>52</xdr:row>
      <xdr:rowOff>38100</xdr:rowOff>
    </xdr:to>
    <xdr:graphicFrame macro="">
      <xdr:nvGraphicFramePr>
        <xdr:cNvPr id="4" name="Chart 3">
          <a:extLst>
            <a:ext uri="{FF2B5EF4-FFF2-40B4-BE49-F238E27FC236}">
              <a16:creationId xmlns:a16="http://schemas.microsoft.com/office/drawing/2014/main" id="{57DEA4F5-74BC-9406-A184-30F01AD827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8</xdr:col>
      <xdr:colOff>522750</xdr:colOff>
      <xdr:row>0</xdr:row>
      <xdr:rowOff>0</xdr:rowOff>
    </xdr:from>
    <xdr:ext cx="3795496" cy="851447"/>
    <xdr:pic>
      <xdr:nvPicPr>
        <xdr:cNvPr id="2" name="Picture 1">
          <a:extLst>
            <a:ext uri="{FF2B5EF4-FFF2-40B4-BE49-F238E27FC236}">
              <a16:creationId xmlns:a16="http://schemas.microsoft.com/office/drawing/2014/main" id="{5212C348-00FE-4D56-913C-E3A36BBA8A3A}"/>
            </a:ext>
          </a:extLst>
        </xdr:cNvPr>
        <xdr:cNvPicPr>
          <a:picLocks noChangeAspect="1"/>
        </xdr:cNvPicPr>
      </xdr:nvPicPr>
      <xdr:blipFill>
        <a:blip xmlns:r="http://schemas.openxmlformats.org/officeDocument/2006/relationships" r:embed="rId1"/>
        <a:stretch>
          <a:fillRect/>
        </a:stretch>
      </xdr:blipFill>
      <xdr:spPr>
        <a:xfrm>
          <a:off x="7487430" y="0"/>
          <a:ext cx="3795496" cy="85144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share\&#20013;&#35336;\&#32076;&#31649;9509\959&#21454;&#3207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01-GKIKAKU\&#26989;&#21209;&#20225;&#30011;&#37096;\&#20107;&#26989;&#38283;&#30330;\&#33337;&#21729;&#21402;&#29983;&#21332;&#2025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P00000001\&#20107;&#21209;&#20225;&#65332;\&#20418;&#31649;&#29702;\&#32113;&#25324;&#65319;\&#20013;&#23798;&#26360;&#35352;\&#65305;&#65304;&#19978;&#22522;&#28310;\&#20107;&#21209;&#37327;15&#24180;&#65411;&#65438;&#65392;&#65408;&#12392;&#65400;&#65438;&#65431;&#65420;WOR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32076;&#21942;&#31649;&#29702;\&#35336;&#25968;9603\&#34920;&#3202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share\&#26032;&#20418;&#31649;&#29702;\&#26087;&#27861;&#20154;&#37096;\&#20491;&#20154;&#21029;\&#22528;&#30000;\&#20182;&#34892;&#27604;&#36611;\&#36024;&#20986;&#20808;&#25968;\&#20182;&#34892;&#27604;&#366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ATS2\&#65328;&#65315;&#65332;&#6532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v412007\&#37504;&#34892;&#19968;&#35506;\Gmaxcl\common\Users\9011439\DocMan\~DOC2D4\&#24179;&#25104;&#65305;&#24180;&#19979;&#26399;&#20767;&#21364;&#26126;&#3204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v412007\&#37504;&#34892;&#19968;&#35506;\Documents%20and%20Settings\A900220\Local%20Settings\Temporary%20Internet%20Files\OLK50\&#26666;&#24335;simu&#93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門"/>
      <sheetName val="記入要領"/>
      <sheetName val="表紙"/>
      <sheetName val="ﾌﾞﾛｯｸ計"/>
      <sheetName val="五反田"/>
      <sheetName val="荏原"/>
      <sheetName val="目黒"/>
      <sheetName val="品川駅前"/>
      <sheetName val="中延"/>
      <sheetName val="本部使用欄"/>
      <sheetName val="Sheet1"/>
      <sheetName val="Sheet2"/>
      <sheetName val="Sheet3"/>
      <sheetName val="15年推移"/>
      <sheetName val="コード表"/>
      <sheetName val="959収経"/>
      <sheetName val="下期データ (2)"/>
      <sheetName val="下期データ"/>
      <sheetName val="下期データa"/>
      <sheetName val="DropDownList"/>
      <sheetName val="第５表 都道府県別・用途別対前年平均変動率"/>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備業務 (2)"/>
      <sheetName val="清掃業務  (2)"/>
      <sheetName val="警備業務  (2)"/>
      <sheetName val="３－３．管理形態A"/>
      <sheetName val="３－３．管理形態B "/>
      <sheetName val="Sheet1"/>
      <sheetName val="Sheet2"/>
      <sheetName val="Sheet3"/>
      <sheetName val="AM"/>
      <sheetName val="PM"/>
      <sheetName val="Budget"/>
      <sheetName val="表紙"/>
      <sheetName val="立面図"/>
      <sheetName val="物件状況報告"/>
      <sheetName val="⑤入金明細表（ビル集計）"/>
      <sheetName val="ＰＭ費明細表"/>
      <sheetName val="費用請求明細表"/>
      <sheetName val="フィー計算"/>
      <sheetName val="修繕工事"/>
      <sheetName val="マーケット＆リーシング"/>
      <sheetName val="稼動面積の推移"/>
      <sheetName val="敷金残高"/>
      <sheetName val="設定画面"/>
      <sheetName val="支払ｼｰﾄ"/>
      <sheetName val="入金シート"/>
      <sheetName val="Account Summary"/>
      <sheetName val="対象月指定"/>
      <sheetName val="データ入力"/>
      <sheetName val="hyoushi"/>
      <sheetName val="Property Discription"/>
      <sheetName val="Property Status"/>
      <sheetName val="Profit &amp; Loss"/>
      <sheetName val="Occupancy Peport"/>
      <sheetName val="LEASING STATUS SUMMARY"/>
      <sheetName val="Proptety Condition"/>
      <sheetName val="MA&amp;LA(1)"/>
      <sheetName val="RENTROLL"/>
      <sheetName val="Stacking Plan"/>
      <sheetName val="Rolling Budget"/>
      <sheetName val="MA&amp;LA(2)"/>
      <sheetName val="MA&amp;LA(2-2)"/>
      <sheetName val="Rentroll (1)"/>
      <sheetName val="Rentroll (2)"/>
      <sheetName val="Rentroll (3)"/>
      <sheetName val="Rentroll (4)"/>
      <sheetName val="Delinquency"/>
      <sheetName val="MGT Fee "/>
      <sheetName val="Leasing Comm."/>
      <sheetName val="BUDGET(元表)"/>
      <sheetName val="ACTUAL"/>
      <sheetName val="オーナー報告貼り付け"/>
      <sheetName val="消込一覧（自動+手動）貼付"/>
      <sheetName val="消費税合わせ数式"/>
      <sheetName val="Income（Nakano）"/>
      <sheetName val="Income（Takebashi）"/>
      <sheetName val="Receivable（Nakano)"/>
      <sheetName val="Receivable (Takebashi)"/>
      <sheetName val="勘定科目変換リスト"/>
      <sheetName val="Reference変換リスト"/>
      <sheetName val="#REF"/>
      <sheetName val="1.Cover"/>
      <sheetName val="2.Outline"/>
      <sheetName val="3.Executive Summary"/>
      <sheetName val="4.2007 Monthly"/>
      <sheetName val="5.2007 Actual vs Budget"/>
      <sheetName val="6.Trial Balance"/>
      <sheetName val="7.Delinquencies"/>
      <sheetName val="8.Income-Expense Sheet"/>
      <sheetName val="9.Management Fee"/>
      <sheetName val="10.Repairs"/>
      <sheetName val=" 11. Capex Plan"/>
      <sheetName val="12.Critical Date"/>
      <sheetName val="13.Rent Roll"/>
      <sheetName val="14.Stacking Plan"/>
      <sheetName val="３−３．管理形態A"/>
      <sheetName val="３−３．管理形態B "/>
      <sheetName val="表０"/>
      <sheetName val="sim（南堀江）"/>
      <sheetName val="賃料査定表（南堀江）"/>
      <sheetName val="参考事例"/>
      <sheetName val="船員厚生協会"/>
      <sheetName val="1P"/>
      <sheetName val="Rent Roll"/>
      <sheetName val="60ｗ"/>
      <sheetName val="参考"/>
      <sheetName val="ﾘｽﾄ"/>
      <sheetName val="マスター"/>
      <sheetName val="#REF!"/>
      <sheetName val="Main"/>
      <sheetName val="Asset Summary"/>
      <sheetName val="テーブル"/>
      <sheetName val="入力画面"/>
      <sheetName val="WTB"/>
      <sheetName val="設備業務_(2)"/>
      <sheetName val="清掃業務__(2)"/>
      <sheetName val="警備業務__(2)"/>
      <sheetName val="３－３．管理形態B_"/>
      <sheetName val="Account_Summary"/>
      <sheetName val="Property_Discription"/>
      <sheetName val="Property_Status"/>
      <sheetName val="Profit_&amp;_Loss"/>
      <sheetName val="Occupancy_Peport"/>
      <sheetName val="LEASING_STATUS_SUMMARY"/>
      <sheetName val="Proptety_Condition"/>
      <sheetName val="Stacking_Plan"/>
      <sheetName val="Rolling_Budget"/>
      <sheetName val="Rentroll_(1)"/>
      <sheetName val="Rentroll_(2)"/>
      <sheetName val="Rentroll_(3)"/>
      <sheetName val="Rentroll_(4)"/>
      <sheetName val="MGT_Fee_"/>
      <sheetName val="Leasing_Comm_"/>
      <sheetName val="Receivable_(Takebashi)"/>
      <sheetName val="1_Cover"/>
      <sheetName val="2_Outline"/>
      <sheetName val="3_Executive_Summary"/>
      <sheetName val="4_2007_Monthly"/>
      <sheetName val="5_2007_Actual_vs_Budget"/>
      <sheetName val="6_Trial_Balance"/>
      <sheetName val="7_Delinquencies"/>
      <sheetName val="8_Income-Expense_Sheet"/>
      <sheetName val="9_Management_Fee"/>
      <sheetName val="10_Repairs"/>
      <sheetName val="_11__Capex_Plan"/>
      <sheetName val="12_Critical_Date"/>
      <sheetName val="13_Rent_Roll"/>
      <sheetName val="14_Stacking_Plan"/>
      <sheetName val="設備業務_(2)1"/>
      <sheetName val="清掃業務__(2)1"/>
      <sheetName val="警備業務__(2)1"/>
      <sheetName val="３－３．管理形態B_1"/>
      <sheetName val="Account_Summary1"/>
      <sheetName val="Property_Discription1"/>
      <sheetName val="Property_Status1"/>
      <sheetName val="Profit_&amp;_Loss1"/>
      <sheetName val="Occupancy_Peport1"/>
      <sheetName val="LEASING_STATUS_SUMMARY1"/>
      <sheetName val="Proptety_Condition1"/>
      <sheetName val="Stacking_Plan1"/>
      <sheetName val="Rolling_Budget1"/>
      <sheetName val="Rentroll_(1)1"/>
      <sheetName val="Rentroll_(2)1"/>
      <sheetName val="Rentroll_(3)1"/>
      <sheetName val="Rentroll_(4)1"/>
      <sheetName val="MGT_Fee_1"/>
      <sheetName val="Leasing_Comm_1"/>
      <sheetName val="Receivable_(Takebashi)1"/>
      <sheetName val="1_Cover1"/>
      <sheetName val="2_Outline1"/>
      <sheetName val="3_Executive_Summary1"/>
      <sheetName val="4_2007_Monthly1"/>
      <sheetName val="5_2007_Actual_vs_Budget1"/>
      <sheetName val="6_Trial_Balance1"/>
      <sheetName val="7_Delinquencies1"/>
      <sheetName val="8_Income-Expense_Sheet1"/>
      <sheetName val="9_Management_Fee1"/>
      <sheetName val="10_Repairs1"/>
      <sheetName val="_11__Capex_Plan1"/>
      <sheetName val="12_Critical_Date1"/>
      <sheetName val="13_Rent_Roll1"/>
      <sheetName val="14_Stacking_Plan1"/>
      <sheetName val="リスト"/>
      <sheetName val="設備業務_(2)2"/>
      <sheetName val="清掃業務__(2)2"/>
      <sheetName val="警備業務__(2)2"/>
      <sheetName val="３－３．管理形態B_2"/>
      <sheetName val="Account_Summary2"/>
      <sheetName val="Property_Discription2"/>
      <sheetName val="Property_Status2"/>
      <sheetName val="Profit_&amp;_Loss2"/>
      <sheetName val="Occupancy_Peport2"/>
      <sheetName val="LEASING_STATUS_SUMMARY2"/>
      <sheetName val="Proptety_Condition2"/>
      <sheetName val="Stacking_Plan2"/>
      <sheetName val="Rolling_Budget2"/>
      <sheetName val="Rentroll_(1)2"/>
      <sheetName val="Rentroll_(2)2"/>
      <sheetName val="Rentroll_(3)2"/>
      <sheetName val="Rentroll_(4)2"/>
      <sheetName val="MGT_Fee_2"/>
      <sheetName val="Leasing_Comm_2"/>
      <sheetName val="Receivable_(Takebashi)2"/>
      <sheetName val="1_Cover2"/>
      <sheetName val="2_Outline2"/>
      <sheetName val="3_Executive_Summary2"/>
      <sheetName val="4_2007_Monthly2"/>
      <sheetName val="5_2007_Actual_vs_Budget2"/>
      <sheetName val="6_Trial_Balance2"/>
      <sheetName val="7_Delinquencies2"/>
      <sheetName val="8_Income-Expense_Sheet2"/>
      <sheetName val="9_Management_Fee2"/>
      <sheetName val="10_Repairs2"/>
      <sheetName val="_11__Capex_Plan2"/>
      <sheetName val="12_Critical_Date2"/>
      <sheetName val="13_Rent_Roll2"/>
      <sheetName val="14_Stacking_Plan2"/>
      <sheetName val="CFs"/>
      <sheetName val="Col"/>
      <sheetName val="完了通知"/>
      <sheetName val="Information"/>
      <sheetName val="A&amp;G_Cost2"/>
      <sheetName val="建物概要"/>
      <sheetName val="マスタ"/>
      <sheetName val="Base"/>
      <sheetName val="RATE"/>
      <sheetName val="Summary"/>
      <sheetName val="Pricing(Contractual)"/>
      <sheetName val="List"/>
      <sheetName val="Assumptions"/>
      <sheetName val="Ｄａｔａ"/>
      <sheetName val="譲渡対象"/>
      <sheetName val="Expense_Schedule_(4)1"/>
      <sheetName val="Pricing"/>
      <sheetName val="disposition"/>
      <sheetName val="Control"/>
      <sheetName val="etc"/>
      <sheetName val="Macro_Codes2"/>
      <sheetName val="F&amp;B-base"/>
      <sheetName val="Roll_Up_Import2"/>
      <sheetName val="Collateral"/>
      <sheetName val="Footwork"/>
      <sheetName val="物件概要"/>
      <sheetName val="HA行"/>
      <sheetName val="Dummy"/>
      <sheetName val="KA行"/>
      <sheetName val="CG"/>
      <sheetName val="S&amp;M_Cost2"/>
      <sheetName val="MA行"/>
      <sheetName val="ML_LS_Promote2"/>
      <sheetName val="NA行"/>
      <sheetName val="Property_Information_Summary1"/>
      <sheetName val="Main_Assumptions2"/>
      <sheetName val="ＰＭ"/>
      <sheetName val="UW_A"/>
      <sheetName val="DEF"/>
      <sheetName val="Debt"/>
      <sheetName val="Financial"/>
      <sheetName val="台帳（Rent）"/>
      <sheetName val="Revenue_Assumptions2"/>
      <sheetName val="SA行"/>
      <sheetName val="Sheet"/>
      <sheetName val="TA行"/>
      <sheetName val="Input"/>
      <sheetName val="2003_10_31_garden_model_v1_22"/>
      <sheetName val="Master_List_and_Strats2"/>
      <sheetName val="WA行"/>
      <sheetName val="YA行"/>
      <sheetName val="Lookup"/>
      <sheetName val="準備ｼｰﾄ"/>
      <sheetName val="解約"/>
      <sheetName val="勘定科目"/>
      <sheetName val="賃料等一覧"/>
      <sheetName val="040430"/>
      <sheetName val="入力用(駐車)"/>
      <sheetName val="Ⅰ-3_11"/>
      <sheetName val="入力用(家賃)"/>
      <sheetName val="Ⅰ-3"/>
      <sheetName val="説明（変更）"/>
      <sheetName val="用途コード"/>
      <sheetName val="作業ｼｰﾄ"/>
      <sheetName val="別紙１１，１２"/>
      <sheetName val="ＳＴ進捗管理"/>
      <sheetName val="リスク管理債権単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 sheetId="77"/>
      <sheetData sheetId="78"/>
      <sheetData sheetId="79"/>
      <sheetData sheetId="80" refreshError="1"/>
      <sheetData sheetId="81" refreshError="1"/>
      <sheetData sheetId="82" refreshError="1"/>
      <sheetData sheetId="83"/>
      <sheetData sheetId="84"/>
      <sheetData sheetId="85" refreshError="1"/>
      <sheetData sheetId="86" refreshError="1"/>
      <sheetData sheetId="87"/>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年推移"/>
      <sheetName val="入力上の注意"/>
      <sheetName val="換算用"/>
      <sheetName val="計数推移"/>
      <sheetName val="ｸﾞﾗﾌ"/>
      <sheetName val="事務量細目"/>
      <sheetName val="全体ｸﾞﾗﾌ"/>
      <sheetName val="営業課ｸﾞﾗﾌ "/>
      <sheetName val="店頭ｸﾞﾗﾌ"/>
      <sheetName val="後方ｸﾞﾗﾌ"/>
      <sheetName val="店頭為公ｸﾞﾗﾌ"/>
      <sheetName val="表彰対比表"/>
      <sheetName val="自動計算"/>
      <sheetName val="図表の見方"/>
      <sheetName val="部門"/>
      <sheetName val="#REF"/>
      <sheetName val="ﾌｫﾛｰ96上"/>
      <sheetName val="００出張所"/>
      <sheetName val="総括表横"/>
      <sheetName val="貸出比較"/>
      <sheetName val="事業調査－判定結果"/>
      <sheetName val="営業課ｸﾞﾗﾌ_"/>
      <sheetName val="得点順位表"/>
      <sheetName val="下期データ (2)"/>
      <sheetName val="table"/>
      <sheetName val="リスト"/>
      <sheetName val="各種設定"/>
      <sheetName val="為Y-8NEW"/>
      <sheetName val="Pricing(Contractual)"/>
      <sheetName val="97上期過剰"/>
      <sheetName val="外為ＧＳＢ画面項目定義"/>
      <sheetName val="事務量15年ﾃﾞｰﾀとｸﾞﾗﾌWORk"/>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図表の見方"/>
      <sheetName val="表紙"/>
      <sheetName val="参考資料"/>
      <sheetName val="#REF"/>
      <sheetName val="15年推移"/>
      <sheetName val="下期データ"/>
      <sheetName val="下期データa"/>
      <sheetName val="下期データ (2)"/>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貸出比較"/>
      <sheetName val="差異"/>
      <sheetName val="Sheet2"/>
      <sheetName val="貸出比較 (法Ｍ)"/>
      <sheetName val="貸出比較 (含むﾕｰﾛ)"/>
      <sheetName val="部門"/>
      <sheetName val="総括表横"/>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８Ｗ満足"/>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上場償却明細"/>
      <sheetName val="98.3償却明細"/>
      <sheetName val="98.3有税償却明細 "/>
      <sheetName val="無税償却検討資料"/>
      <sheetName val="国内ﾛｰﾝ"/>
    </sheetNames>
    <sheetDataSet>
      <sheetData sheetId="0"/>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ｼｰﾄ"/>
      <sheetName val="株式simu②"/>
      <sheetName val="N-CBBI"/>
      <sheetName val="（不要）担当者検索"/>
      <sheetName val="ﾛﾝﾄﾞﾝ"/>
      <sheetName val="15年推移"/>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uptci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fo@lightcounting.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7DAE0-DFD1-4CE6-8F08-3B8E3DFA984F}">
  <sheetPr>
    <tabColor rgb="FFCCFFCC"/>
  </sheetPr>
  <dimension ref="A1:Y69"/>
  <sheetViews>
    <sheetView showGridLines="0" tabSelected="1" zoomScaleNormal="100" zoomScalePageLayoutView="80" workbookViewId="0"/>
  </sheetViews>
  <sheetFormatPr defaultColWidth="9.21875" defaultRowHeight="13.2" x14ac:dyDescent="0.25"/>
  <cols>
    <col min="1" max="1" width="4.44140625" style="1" customWidth="1"/>
    <col min="2" max="2" width="34.5546875" style="1" customWidth="1"/>
    <col min="3" max="7" width="8.77734375" style="1" customWidth="1"/>
    <col min="8" max="8" width="34.44140625" style="1" customWidth="1"/>
    <col min="9" max="9" width="34.88671875" style="1" customWidth="1"/>
    <col min="10" max="10" width="20.5546875" style="1" customWidth="1"/>
    <col min="11" max="16384" width="9.21875" style="1"/>
  </cols>
  <sheetData>
    <row r="1" spans="1:25" x14ac:dyDescent="0.25">
      <c r="A1" s="2"/>
      <c r="B1" s="2"/>
      <c r="C1" s="2"/>
      <c r="D1" s="2"/>
      <c r="E1" s="2"/>
      <c r="F1" s="2"/>
      <c r="G1" s="2"/>
      <c r="H1" s="2"/>
      <c r="I1" s="2"/>
      <c r="J1" s="2"/>
      <c r="K1" s="2"/>
      <c r="L1" s="2"/>
      <c r="M1" s="2"/>
      <c r="N1" s="2"/>
      <c r="O1" s="2"/>
      <c r="P1" s="2"/>
      <c r="Q1" s="2"/>
      <c r="R1" s="2"/>
      <c r="S1" s="2"/>
      <c r="T1" s="2"/>
      <c r="U1" s="2"/>
      <c r="V1" s="2"/>
      <c r="W1" s="2"/>
      <c r="X1" s="2"/>
      <c r="Y1" s="2"/>
    </row>
    <row r="2" spans="1:25" ht="17.399999999999999" x14ac:dyDescent="0.3">
      <c r="A2" s="2"/>
      <c r="B2" s="15" t="s">
        <v>135</v>
      </c>
      <c r="C2" s="15"/>
      <c r="D2" s="15"/>
      <c r="E2" s="15"/>
      <c r="F2" s="15"/>
      <c r="G2" s="15"/>
      <c r="H2" s="15"/>
      <c r="I2" s="15"/>
      <c r="J2" s="15"/>
      <c r="K2" s="2"/>
      <c r="L2" s="2"/>
      <c r="M2" s="2"/>
      <c r="N2" s="2"/>
      <c r="O2" s="2"/>
      <c r="P2" s="2"/>
      <c r="Q2" s="2"/>
      <c r="R2" s="2"/>
      <c r="S2" s="2"/>
      <c r="T2" s="2"/>
      <c r="U2" s="2"/>
      <c r="V2" s="2"/>
      <c r="W2" s="2"/>
      <c r="X2" s="2"/>
      <c r="Y2" s="2"/>
    </row>
    <row r="3" spans="1:25" ht="17.399999999999999" x14ac:dyDescent="0.3">
      <c r="A3" s="2"/>
      <c r="B3" s="135" t="s">
        <v>213</v>
      </c>
      <c r="C3" s="14"/>
      <c r="D3" s="14"/>
      <c r="E3" s="14"/>
      <c r="F3" s="14"/>
      <c r="G3" s="14"/>
      <c r="H3" s="14"/>
      <c r="I3" s="14"/>
      <c r="J3" s="14"/>
      <c r="K3" s="2"/>
      <c r="L3" s="2"/>
      <c r="M3" s="2"/>
      <c r="N3" s="2"/>
      <c r="O3" s="2"/>
      <c r="P3" s="2"/>
      <c r="Q3" s="2"/>
      <c r="R3" s="2"/>
      <c r="S3" s="2"/>
      <c r="T3" s="2"/>
      <c r="U3" s="2"/>
      <c r="V3" s="2"/>
      <c r="W3" s="2"/>
      <c r="X3" s="2"/>
      <c r="Y3" s="2"/>
    </row>
    <row r="4" spans="1:25" ht="13.2" customHeight="1" x14ac:dyDescent="0.25">
      <c r="A4" s="2"/>
      <c r="B4" s="2"/>
      <c r="C4" s="2"/>
      <c r="D4" s="2"/>
      <c r="E4" s="2"/>
      <c r="F4" s="2"/>
      <c r="G4" s="2"/>
      <c r="H4" s="2"/>
      <c r="I4" s="2"/>
      <c r="J4" s="2"/>
      <c r="K4" s="2"/>
      <c r="L4" s="2"/>
      <c r="M4" s="2"/>
      <c r="N4" s="2"/>
      <c r="O4" s="2"/>
      <c r="P4" s="2"/>
      <c r="Q4" s="2"/>
      <c r="R4" s="2"/>
      <c r="S4" s="2"/>
      <c r="T4" s="2"/>
      <c r="U4" s="2"/>
      <c r="V4" s="2"/>
      <c r="W4" s="2"/>
      <c r="X4" s="2"/>
      <c r="Y4" s="2"/>
    </row>
    <row r="5" spans="1:25" ht="15.6" customHeight="1" x14ac:dyDescent="0.3">
      <c r="A5" s="2"/>
      <c r="B5" s="69" t="s">
        <v>99</v>
      </c>
      <c r="C5" s="13"/>
      <c r="D5" s="12"/>
      <c r="E5" s="12"/>
      <c r="F5" s="12"/>
      <c r="G5" s="12"/>
      <c r="H5" s="12"/>
      <c r="I5" s="13"/>
      <c r="J5" s="12"/>
      <c r="K5" s="2"/>
      <c r="L5" s="2"/>
      <c r="M5" s="2"/>
      <c r="N5" s="2"/>
      <c r="O5" s="2"/>
      <c r="P5" s="2"/>
      <c r="Q5" s="2"/>
      <c r="R5" s="2"/>
      <c r="S5" s="2"/>
      <c r="T5" s="2"/>
      <c r="U5" s="2"/>
      <c r="V5" s="2"/>
      <c r="W5" s="2"/>
      <c r="X5" s="2"/>
      <c r="Y5" s="2"/>
    </row>
    <row r="6" spans="1:25" ht="47.7" customHeight="1" x14ac:dyDescent="0.25">
      <c r="A6" s="2"/>
      <c r="B6" s="136" t="s">
        <v>183</v>
      </c>
      <c r="C6" s="136"/>
      <c r="D6" s="136"/>
      <c r="E6" s="136"/>
      <c r="F6" s="136"/>
      <c r="G6" s="136"/>
      <c r="H6" s="136"/>
      <c r="I6" s="136"/>
      <c r="J6" s="136"/>
      <c r="K6" s="70"/>
      <c r="L6" s="70"/>
      <c r="M6" s="70"/>
      <c r="N6" s="70"/>
      <c r="O6" s="70"/>
      <c r="P6" s="70"/>
      <c r="Q6" s="11"/>
      <c r="R6" s="11"/>
      <c r="S6" s="2"/>
      <c r="T6" s="2"/>
      <c r="U6" s="2"/>
      <c r="V6" s="2"/>
      <c r="W6" s="2"/>
      <c r="X6" s="2"/>
      <c r="Y6" s="2"/>
    </row>
    <row r="7" spans="1:25" ht="13.2" customHeight="1" x14ac:dyDescent="0.25">
      <c r="A7" s="2"/>
      <c r="K7" s="70"/>
      <c r="L7" s="70"/>
      <c r="M7" s="70"/>
      <c r="N7" s="70"/>
      <c r="O7" s="70"/>
      <c r="P7" s="70"/>
      <c r="Q7" s="11"/>
      <c r="R7" s="11"/>
      <c r="S7" s="2"/>
      <c r="T7" s="2"/>
      <c r="U7" s="2"/>
      <c r="V7" s="2"/>
      <c r="W7" s="2"/>
      <c r="X7" s="2"/>
      <c r="Y7" s="2"/>
    </row>
    <row r="8" spans="1:25" ht="13.2" customHeight="1" x14ac:dyDescent="0.25">
      <c r="A8" s="2"/>
      <c r="B8" s="2" t="s">
        <v>26</v>
      </c>
      <c r="C8" s="2"/>
      <c r="D8" s="2"/>
      <c r="E8" s="2"/>
      <c r="F8" s="47"/>
      <c r="J8" s="2"/>
      <c r="K8" s="2"/>
      <c r="L8" s="2"/>
      <c r="M8" s="2"/>
      <c r="N8" s="2"/>
      <c r="O8" s="2"/>
      <c r="P8" s="2"/>
      <c r="Q8" s="2"/>
      <c r="R8" s="2"/>
      <c r="S8" s="2"/>
      <c r="T8" s="2"/>
      <c r="U8" s="2"/>
      <c r="V8" s="2"/>
      <c r="W8" s="2"/>
      <c r="X8" s="2"/>
      <c r="Y8" s="2"/>
    </row>
    <row r="9" spans="1:25" ht="19.95" customHeight="1" x14ac:dyDescent="0.25">
      <c r="A9" s="2"/>
      <c r="B9" s="75" t="s">
        <v>136</v>
      </c>
      <c r="C9" s="75" t="s">
        <v>100</v>
      </c>
      <c r="D9" s="75" t="s">
        <v>101</v>
      </c>
      <c r="E9" s="75" t="s">
        <v>35</v>
      </c>
      <c r="F9" s="75" t="s">
        <v>50</v>
      </c>
      <c r="G9" s="75" t="s">
        <v>51</v>
      </c>
      <c r="H9" s="75" t="s">
        <v>48</v>
      </c>
      <c r="I9" s="76" t="s">
        <v>25</v>
      </c>
      <c r="J9" s="2"/>
      <c r="K9" s="2"/>
      <c r="L9" s="2"/>
      <c r="M9" s="2"/>
      <c r="N9" s="2"/>
      <c r="O9" s="2" t="s">
        <v>24</v>
      </c>
      <c r="P9" s="2"/>
      <c r="Q9" s="2"/>
      <c r="R9" s="2"/>
      <c r="S9" s="2"/>
      <c r="T9" s="2"/>
      <c r="U9" s="2"/>
      <c r="V9" s="2"/>
      <c r="W9" s="2"/>
    </row>
    <row r="10" spans="1:25" ht="13.35" customHeight="1" x14ac:dyDescent="0.25">
      <c r="A10" s="2"/>
      <c r="B10" s="71" t="s">
        <v>102</v>
      </c>
      <c r="C10" s="10" t="s">
        <v>38</v>
      </c>
      <c r="D10" s="10" t="s">
        <v>38</v>
      </c>
      <c r="E10" s="10"/>
      <c r="F10" s="10"/>
      <c r="G10" s="10"/>
      <c r="H10" s="10" t="s">
        <v>103</v>
      </c>
      <c r="I10" s="8"/>
      <c r="J10" s="2"/>
      <c r="K10" s="2"/>
      <c r="L10" s="2"/>
      <c r="M10" s="2"/>
      <c r="N10" s="2"/>
      <c r="O10" s="2"/>
      <c r="P10" s="2"/>
      <c r="Q10" s="2"/>
      <c r="R10" s="2"/>
      <c r="S10" s="2"/>
      <c r="T10" s="2"/>
      <c r="U10" s="2"/>
      <c r="V10" s="2"/>
      <c r="W10" s="2"/>
    </row>
    <row r="11" spans="1:25" ht="13.2" customHeight="1" x14ac:dyDescent="0.25">
      <c r="A11" s="2"/>
      <c r="B11" s="71" t="s">
        <v>104</v>
      </c>
      <c r="C11" s="10"/>
      <c r="D11" s="10" t="s">
        <v>38</v>
      </c>
      <c r="E11" s="10"/>
      <c r="F11" s="10"/>
      <c r="G11" s="10"/>
      <c r="H11" s="10" t="s">
        <v>105</v>
      </c>
      <c r="I11" s="9"/>
      <c r="J11" s="2"/>
      <c r="K11" s="2"/>
      <c r="L11" s="2"/>
      <c r="M11" s="2"/>
      <c r="N11" s="2"/>
      <c r="O11" s="2"/>
      <c r="P11" s="2"/>
      <c r="Q11" s="2"/>
      <c r="R11" s="2"/>
      <c r="S11" s="2"/>
      <c r="T11" s="2"/>
      <c r="U11" s="2"/>
      <c r="V11" s="2"/>
      <c r="W11" s="2"/>
    </row>
    <row r="12" spans="1:25" ht="13.2" customHeight="1" x14ac:dyDescent="0.25">
      <c r="A12" s="2"/>
      <c r="B12" s="71" t="s">
        <v>66</v>
      </c>
      <c r="C12" s="10" t="s">
        <v>38</v>
      </c>
      <c r="D12" s="10" t="s">
        <v>38</v>
      </c>
      <c r="E12" s="10" t="s">
        <v>38</v>
      </c>
      <c r="F12" s="10" t="s">
        <v>38</v>
      </c>
      <c r="G12" s="10" t="s">
        <v>38</v>
      </c>
      <c r="H12" s="10"/>
      <c r="I12" s="8" t="s">
        <v>2</v>
      </c>
      <c r="J12" s="2"/>
      <c r="K12" s="2"/>
      <c r="L12" s="2"/>
      <c r="M12" s="2"/>
      <c r="N12" s="2"/>
      <c r="O12" s="2"/>
      <c r="P12" s="2"/>
      <c r="Q12" s="2"/>
      <c r="R12" s="2"/>
      <c r="S12" s="2"/>
      <c r="T12" s="2"/>
      <c r="U12" s="2"/>
      <c r="V12" s="2"/>
      <c r="W12" s="2"/>
    </row>
    <row r="13" spans="1:25" ht="13.2" customHeight="1" x14ac:dyDescent="0.25">
      <c r="A13" s="2"/>
      <c r="B13" s="71" t="s">
        <v>106</v>
      </c>
      <c r="C13" s="10"/>
      <c r="D13" s="19" t="s">
        <v>38</v>
      </c>
      <c r="E13" s="10"/>
      <c r="F13" s="10"/>
      <c r="G13" s="10"/>
      <c r="H13" s="10" t="s">
        <v>105</v>
      </c>
      <c r="I13" s="8"/>
      <c r="J13" s="2"/>
      <c r="K13" s="2"/>
      <c r="L13" s="2"/>
      <c r="M13" s="2"/>
      <c r="N13" s="2"/>
      <c r="O13" s="2"/>
      <c r="P13" s="2"/>
      <c r="Q13" s="2"/>
      <c r="R13" s="2"/>
      <c r="S13" s="2"/>
      <c r="T13" s="2"/>
      <c r="U13" s="2"/>
      <c r="V13" s="2"/>
      <c r="W13" s="2"/>
    </row>
    <row r="14" spans="1:25" ht="13.2" customHeight="1" x14ac:dyDescent="0.25">
      <c r="A14" s="2"/>
      <c r="B14" s="7" t="s">
        <v>22</v>
      </c>
      <c r="C14" s="10" t="s">
        <v>38</v>
      </c>
      <c r="D14" s="10" t="s">
        <v>38</v>
      </c>
      <c r="E14" s="10"/>
      <c r="F14" s="10" t="s">
        <v>38</v>
      </c>
      <c r="G14" s="10" t="s">
        <v>38</v>
      </c>
      <c r="H14" s="10" t="s">
        <v>103</v>
      </c>
      <c r="I14" s="6" t="s">
        <v>168</v>
      </c>
      <c r="J14" s="2"/>
      <c r="K14" s="2"/>
      <c r="L14" s="2"/>
      <c r="M14" s="2"/>
      <c r="N14" s="2"/>
      <c r="O14" s="2"/>
      <c r="P14" s="2"/>
      <c r="Q14" s="2"/>
      <c r="R14" s="2"/>
      <c r="S14" s="2"/>
      <c r="T14" s="2"/>
      <c r="U14" s="2"/>
      <c r="V14" s="2"/>
      <c r="W14" s="2"/>
    </row>
    <row r="15" spans="1:25" ht="13.2" customHeight="1" x14ac:dyDescent="0.25">
      <c r="A15" s="2"/>
      <c r="B15" s="7" t="s">
        <v>23</v>
      </c>
      <c r="C15" s="19"/>
      <c r="D15" s="19" t="s">
        <v>38</v>
      </c>
      <c r="E15" s="19"/>
      <c r="F15" s="19" t="s">
        <v>38</v>
      </c>
      <c r="G15" s="19" t="s">
        <v>38</v>
      </c>
      <c r="H15" s="10"/>
      <c r="I15" s="8" t="s">
        <v>2</v>
      </c>
      <c r="J15" s="2"/>
      <c r="K15" s="2"/>
      <c r="L15" s="2"/>
      <c r="M15" s="2"/>
      <c r="N15" s="2"/>
      <c r="O15" s="2"/>
      <c r="P15" s="2"/>
      <c r="Q15" s="2"/>
      <c r="R15" s="2"/>
      <c r="S15" s="2"/>
      <c r="T15" s="2"/>
      <c r="U15" s="2"/>
      <c r="V15" s="2"/>
      <c r="W15" s="2"/>
    </row>
    <row r="16" spans="1:25" ht="13.2" customHeight="1" x14ac:dyDescent="0.25">
      <c r="A16" s="2"/>
      <c r="B16" s="71" t="s">
        <v>107</v>
      </c>
      <c r="C16" s="10"/>
      <c r="D16" s="19" t="s">
        <v>38</v>
      </c>
      <c r="E16" s="10"/>
      <c r="F16" s="10"/>
      <c r="G16" s="10"/>
      <c r="H16" s="10" t="s">
        <v>105</v>
      </c>
      <c r="I16" s="6"/>
      <c r="J16" s="2"/>
      <c r="K16" s="2"/>
      <c r="L16" s="2"/>
      <c r="M16" s="2"/>
      <c r="N16" s="2"/>
      <c r="O16" s="2"/>
      <c r="P16" s="2"/>
      <c r="Q16" s="2"/>
      <c r="R16" s="2"/>
      <c r="S16" s="2"/>
      <c r="T16" s="2"/>
      <c r="U16" s="2"/>
      <c r="V16" s="2"/>
      <c r="W16" s="2"/>
    </row>
    <row r="17" spans="1:23" ht="13.2" customHeight="1" x14ac:dyDescent="0.25">
      <c r="A17" s="2"/>
      <c r="B17" s="71" t="s">
        <v>108</v>
      </c>
      <c r="C17" s="10"/>
      <c r="D17" s="19" t="s">
        <v>38</v>
      </c>
      <c r="E17" s="10"/>
      <c r="F17" s="10"/>
      <c r="G17" s="10"/>
      <c r="H17" s="10" t="s">
        <v>109</v>
      </c>
      <c r="I17" s="6"/>
      <c r="J17" s="2"/>
      <c r="K17" s="2"/>
      <c r="L17" s="2"/>
      <c r="M17" s="2"/>
      <c r="N17" s="2"/>
      <c r="O17" s="2"/>
      <c r="P17" s="2"/>
      <c r="Q17" s="2"/>
      <c r="R17" s="2"/>
      <c r="S17" s="2"/>
      <c r="T17" s="2"/>
      <c r="U17" s="2"/>
      <c r="V17" s="2"/>
      <c r="W17" s="2"/>
    </row>
    <row r="18" spans="1:23" ht="13.2" customHeight="1" x14ac:dyDescent="0.25">
      <c r="A18" s="2"/>
      <c r="B18" s="7" t="s">
        <v>21</v>
      </c>
      <c r="C18" s="10"/>
      <c r="D18" s="10" t="s">
        <v>38</v>
      </c>
      <c r="E18" s="10"/>
      <c r="F18" s="10" t="s">
        <v>38</v>
      </c>
      <c r="G18" s="10"/>
      <c r="H18" s="10"/>
      <c r="I18" s="6" t="s">
        <v>1</v>
      </c>
      <c r="J18" s="2"/>
      <c r="K18" s="2"/>
      <c r="L18" s="2"/>
      <c r="M18" s="2"/>
      <c r="N18" s="2"/>
      <c r="O18" s="2"/>
      <c r="P18" s="2"/>
      <c r="Q18" s="2"/>
      <c r="R18" s="2"/>
      <c r="S18" s="2"/>
      <c r="T18" s="2"/>
      <c r="U18" s="2"/>
      <c r="V18" s="2"/>
      <c r="W18" s="2"/>
    </row>
    <row r="19" spans="1:23" ht="13.2" customHeight="1" x14ac:dyDescent="0.25">
      <c r="B19" s="21" t="s">
        <v>202</v>
      </c>
      <c r="C19" s="19" t="s">
        <v>38</v>
      </c>
      <c r="D19" s="19"/>
      <c r="E19" s="19" t="s">
        <v>38</v>
      </c>
      <c r="F19" s="19"/>
      <c r="G19" s="19"/>
      <c r="H19" s="19"/>
      <c r="I19" s="6"/>
    </row>
    <row r="20" spans="1:23" ht="13.2" customHeight="1" x14ac:dyDescent="0.25">
      <c r="B20" s="21" t="s">
        <v>64</v>
      </c>
      <c r="C20" s="19" t="s">
        <v>38</v>
      </c>
      <c r="D20" s="19" t="s">
        <v>38</v>
      </c>
      <c r="E20" s="19" t="s">
        <v>38</v>
      </c>
      <c r="F20" s="19" t="s">
        <v>38</v>
      </c>
      <c r="G20" s="19"/>
      <c r="H20" s="19"/>
      <c r="I20" s="6" t="s">
        <v>1</v>
      </c>
    </row>
    <row r="21" spans="1:23" ht="13.2" customHeight="1" x14ac:dyDescent="0.25">
      <c r="B21" s="71" t="s">
        <v>110</v>
      </c>
      <c r="C21" s="19"/>
      <c r="D21" s="19" t="s">
        <v>38</v>
      </c>
      <c r="E21" s="19"/>
      <c r="F21" s="19"/>
      <c r="G21" s="19"/>
      <c r="H21" s="19" t="s">
        <v>105</v>
      </c>
      <c r="I21" s="6"/>
    </row>
    <row r="22" spans="1:23" ht="13.2" customHeight="1" x14ac:dyDescent="0.25">
      <c r="B22" s="21" t="s">
        <v>65</v>
      </c>
      <c r="C22" s="19" t="s">
        <v>38</v>
      </c>
      <c r="D22" s="19"/>
      <c r="E22" s="19" t="s">
        <v>38</v>
      </c>
      <c r="F22" s="19"/>
      <c r="G22" s="19"/>
      <c r="H22" s="19"/>
      <c r="I22" s="6"/>
    </row>
    <row r="23" spans="1:23" ht="13.2" customHeight="1" x14ac:dyDescent="0.25">
      <c r="B23" s="21" t="s">
        <v>204</v>
      </c>
      <c r="C23" s="19" t="s">
        <v>38</v>
      </c>
      <c r="D23" s="19" t="s">
        <v>38</v>
      </c>
      <c r="E23" s="19" t="s">
        <v>38</v>
      </c>
      <c r="F23" s="19"/>
      <c r="G23" s="19"/>
      <c r="H23" s="19"/>
      <c r="I23" s="6"/>
    </row>
    <row r="24" spans="1:23" ht="13.2" customHeight="1" x14ac:dyDescent="0.25">
      <c r="A24" s="2"/>
      <c r="B24" s="71" t="s">
        <v>111</v>
      </c>
      <c r="C24" s="10" t="s">
        <v>38</v>
      </c>
      <c r="D24" s="10"/>
      <c r="E24" s="10"/>
      <c r="F24" s="10" t="s">
        <v>38</v>
      </c>
      <c r="G24" s="10" t="s">
        <v>38</v>
      </c>
      <c r="H24" s="10"/>
      <c r="I24" s="6"/>
      <c r="J24" s="2"/>
      <c r="K24" s="2"/>
      <c r="L24" s="2"/>
      <c r="M24" s="2"/>
      <c r="N24" s="2"/>
      <c r="O24" s="2"/>
      <c r="P24" s="2"/>
      <c r="Q24" s="2"/>
      <c r="R24" s="2"/>
      <c r="S24" s="2"/>
      <c r="T24" s="2"/>
      <c r="U24" s="2"/>
      <c r="V24" s="2"/>
      <c r="W24" s="2"/>
    </row>
    <row r="25" spans="1:23" ht="13.2" customHeight="1" x14ac:dyDescent="0.25">
      <c r="A25" s="2"/>
      <c r="B25" s="71" t="s">
        <v>208</v>
      </c>
      <c r="C25" s="10"/>
      <c r="D25" s="10" t="s">
        <v>38</v>
      </c>
      <c r="E25" s="10"/>
      <c r="F25" s="10"/>
      <c r="G25" s="10"/>
      <c r="H25" s="10" t="s">
        <v>112</v>
      </c>
      <c r="I25" s="6"/>
      <c r="J25" s="2"/>
      <c r="K25" s="2"/>
      <c r="L25" s="2"/>
      <c r="M25" s="2"/>
      <c r="N25" s="2"/>
      <c r="O25" s="2"/>
      <c r="P25" s="2"/>
      <c r="Q25" s="2"/>
      <c r="R25" s="2"/>
      <c r="S25" s="2"/>
      <c r="T25" s="2"/>
      <c r="U25" s="2"/>
      <c r="V25" s="2"/>
      <c r="W25" s="2"/>
    </row>
    <row r="26" spans="1:23" ht="13.2" customHeight="1" x14ac:dyDescent="0.25">
      <c r="A26" s="2"/>
      <c r="B26" s="7" t="s">
        <v>82</v>
      </c>
      <c r="C26" s="10" t="s">
        <v>38</v>
      </c>
      <c r="D26" s="10"/>
      <c r="E26" s="10" t="s">
        <v>38</v>
      </c>
      <c r="F26" s="10"/>
      <c r="G26" s="10"/>
      <c r="H26" s="10"/>
      <c r="I26" s="6"/>
      <c r="J26" s="2"/>
      <c r="K26" s="2"/>
      <c r="L26" s="2"/>
      <c r="M26" s="2"/>
      <c r="N26" s="2"/>
      <c r="O26" s="2"/>
      <c r="P26" s="2"/>
      <c r="Q26" s="2"/>
      <c r="R26" s="2"/>
      <c r="S26" s="2"/>
      <c r="T26" s="2"/>
      <c r="U26" s="2"/>
      <c r="V26" s="2"/>
      <c r="W26" s="2"/>
    </row>
    <row r="27" spans="1:23" ht="13.2" customHeight="1" x14ac:dyDescent="0.25">
      <c r="A27" s="2"/>
      <c r="B27" s="5" t="s">
        <v>20</v>
      </c>
      <c r="C27" s="19" t="s">
        <v>38</v>
      </c>
      <c r="D27" s="19"/>
      <c r="E27" s="19" t="s">
        <v>38</v>
      </c>
      <c r="F27" s="19" t="s">
        <v>38</v>
      </c>
      <c r="G27" s="19"/>
      <c r="H27" s="19"/>
      <c r="I27" s="6" t="s">
        <v>1</v>
      </c>
      <c r="J27" s="2"/>
      <c r="K27" s="2"/>
      <c r="L27" s="2"/>
      <c r="M27" s="2"/>
      <c r="N27" s="2"/>
      <c r="O27" s="2"/>
      <c r="P27" s="2"/>
      <c r="Q27" s="2"/>
      <c r="R27" s="2"/>
      <c r="S27" s="2"/>
      <c r="T27" s="2"/>
      <c r="U27" s="2"/>
      <c r="V27" s="2"/>
      <c r="W27" s="2"/>
    </row>
    <row r="28" spans="1:23" ht="13.2" customHeight="1" x14ac:dyDescent="0.25">
      <c r="A28" s="2"/>
      <c r="B28" s="5" t="s">
        <v>19</v>
      </c>
      <c r="C28" s="19" t="s">
        <v>38</v>
      </c>
      <c r="D28" s="19" t="s">
        <v>38</v>
      </c>
      <c r="E28" s="19" t="s">
        <v>38</v>
      </c>
      <c r="F28" s="19" t="s">
        <v>38</v>
      </c>
      <c r="G28" s="19" t="s">
        <v>38</v>
      </c>
      <c r="H28" s="19"/>
      <c r="I28" s="4" t="s">
        <v>2</v>
      </c>
      <c r="J28" s="2"/>
      <c r="K28" s="2"/>
      <c r="L28" s="2"/>
      <c r="M28" s="2"/>
      <c r="N28" s="2"/>
      <c r="O28" s="2"/>
      <c r="P28" s="2"/>
      <c r="Q28" s="2"/>
      <c r="R28" s="2"/>
      <c r="S28" s="2"/>
      <c r="T28" s="2"/>
      <c r="U28" s="2"/>
      <c r="V28" s="2"/>
      <c r="W28" s="2"/>
    </row>
    <row r="29" spans="1:23" ht="13.2" customHeight="1" x14ac:dyDescent="0.25">
      <c r="A29" s="2"/>
      <c r="B29" s="71" t="s">
        <v>113</v>
      </c>
      <c r="C29" s="19"/>
      <c r="D29" s="19" t="s">
        <v>38</v>
      </c>
      <c r="E29" s="19"/>
      <c r="F29" s="19"/>
      <c r="G29" s="19"/>
      <c r="H29" s="10" t="s">
        <v>109</v>
      </c>
      <c r="I29" s="4"/>
      <c r="J29" s="2"/>
      <c r="K29" s="2"/>
      <c r="L29" s="2"/>
      <c r="M29" s="2"/>
      <c r="N29" s="2"/>
      <c r="O29" s="2"/>
      <c r="P29" s="2"/>
      <c r="Q29" s="2"/>
      <c r="R29" s="2"/>
      <c r="S29" s="2"/>
      <c r="T29" s="2"/>
      <c r="U29" s="2"/>
      <c r="V29" s="2"/>
      <c r="W29" s="2"/>
    </row>
    <row r="30" spans="1:23" ht="13.2" customHeight="1" x14ac:dyDescent="0.25">
      <c r="A30" s="2"/>
      <c r="B30" s="5" t="s">
        <v>18</v>
      </c>
      <c r="C30" s="19" t="s">
        <v>38</v>
      </c>
      <c r="D30" s="19" t="s">
        <v>38</v>
      </c>
      <c r="E30" s="19"/>
      <c r="F30" s="19" t="s">
        <v>38</v>
      </c>
      <c r="G30" s="19" t="s">
        <v>38</v>
      </c>
      <c r="H30" s="19"/>
      <c r="I30" s="6" t="s">
        <v>1</v>
      </c>
      <c r="J30" s="2"/>
      <c r="K30" s="2"/>
      <c r="L30" s="2"/>
      <c r="M30" s="2"/>
      <c r="N30" s="2"/>
      <c r="O30" s="2"/>
      <c r="P30" s="2"/>
      <c r="Q30" s="2"/>
      <c r="R30" s="2"/>
      <c r="S30" s="2"/>
      <c r="T30" s="2"/>
      <c r="U30" s="2"/>
      <c r="V30" s="2"/>
      <c r="W30" s="2"/>
    </row>
    <row r="31" spans="1:23" ht="13.2" customHeight="1" x14ac:dyDescent="0.25">
      <c r="A31" s="2"/>
      <c r="B31" s="71" t="s">
        <v>114</v>
      </c>
      <c r="C31" s="19" t="s">
        <v>38</v>
      </c>
      <c r="D31" s="19"/>
      <c r="E31" s="19" t="s">
        <v>38</v>
      </c>
      <c r="F31" s="19"/>
      <c r="G31" s="19"/>
      <c r="H31" s="19"/>
      <c r="I31" s="6"/>
      <c r="J31" s="2"/>
      <c r="K31" s="2"/>
      <c r="L31" s="2"/>
      <c r="M31" s="2"/>
      <c r="N31" s="2"/>
      <c r="O31" s="2"/>
      <c r="P31" s="2"/>
      <c r="Q31" s="2"/>
      <c r="R31" s="2"/>
      <c r="S31" s="2"/>
      <c r="T31" s="2"/>
      <c r="U31" s="2"/>
      <c r="V31" s="2"/>
      <c r="W31" s="2"/>
    </row>
    <row r="32" spans="1:23" ht="13.2" customHeight="1" x14ac:dyDescent="0.25">
      <c r="A32" s="2"/>
      <c r="B32" s="5" t="s">
        <v>16</v>
      </c>
      <c r="C32" s="19" t="s">
        <v>38</v>
      </c>
      <c r="D32" s="19"/>
      <c r="E32" s="19" t="s">
        <v>38</v>
      </c>
      <c r="F32" s="19"/>
      <c r="G32" s="19"/>
      <c r="H32" s="19"/>
      <c r="I32" s="6" t="s">
        <v>1</v>
      </c>
      <c r="J32" s="2"/>
      <c r="K32" s="2"/>
      <c r="L32" s="2"/>
      <c r="M32" s="2"/>
      <c r="N32" s="2"/>
      <c r="O32" s="2"/>
      <c r="P32" s="2"/>
      <c r="Q32" s="2"/>
      <c r="R32" s="2"/>
      <c r="S32" s="2"/>
      <c r="T32" s="2"/>
      <c r="U32" s="2"/>
      <c r="V32" s="2"/>
      <c r="W32" s="2"/>
    </row>
    <row r="33" spans="1:23" ht="13.2" customHeight="1" x14ac:dyDescent="0.25">
      <c r="A33" s="2"/>
      <c r="B33" s="5" t="s">
        <v>98</v>
      </c>
      <c r="C33" s="19" t="s">
        <v>38</v>
      </c>
      <c r="D33" s="19" t="s">
        <v>38</v>
      </c>
      <c r="E33" s="19" t="s">
        <v>38</v>
      </c>
      <c r="F33" s="19" t="s">
        <v>38</v>
      </c>
      <c r="G33" s="19" t="s">
        <v>38</v>
      </c>
      <c r="H33" s="19"/>
      <c r="I33" s="6" t="s">
        <v>10</v>
      </c>
      <c r="J33" s="2"/>
      <c r="K33" s="2"/>
      <c r="L33" s="2"/>
      <c r="M33" s="2"/>
      <c r="N33" s="2"/>
      <c r="O33" s="2"/>
      <c r="P33" s="2"/>
      <c r="Q33" s="2"/>
      <c r="R33" s="2"/>
      <c r="S33" s="2"/>
      <c r="T33" s="2"/>
      <c r="U33" s="2"/>
      <c r="V33" s="2"/>
      <c r="W33" s="2"/>
    </row>
    <row r="34" spans="1:23" ht="13.2" customHeight="1" x14ac:dyDescent="0.25">
      <c r="A34" s="2"/>
      <c r="B34" s="71" t="s">
        <v>115</v>
      </c>
      <c r="C34" s="19" t="s">
        <v>38</v>
      </c>
      <c r="D34" s="19"/>
      <c r="E34" s="19"/>
      <c r="F34" s="19" t="s">
        <v>38</v>
      </c>
      <c r="G34" s="19" t="s">
        <v>38</v>
      </c>
      <c r="H34" s="19"/>
      <c r="I34" s="6"/>
      <c r="J34" s="2"/>
      <c r="K34" s="2"/>
      <c r="L34" s="2"/>
      <c r="M34" s="2"/>
      <c r="N34" s="2"/>
      <c r="O34" s="2"/>
      <c r="P34" s="2"/>
      <c r="Q34" s="2"/>
      <c r="R34" s="2"/>
      <c r="S34" s="2"/>
      <c r="T34" s="2"/>
      <c r="U34" s="2"/>
      <c r="V34" s="2"/>
      <c r="W34" s="2"/>
    </row>
    <row r="35" spans="1:23" ht="13.2" customHeight="1" x14ac:dyDescent="0.25">
      <c r="A35" s="2"/>
      <c r="B35" s="71" t="s">
        <v>116</v>
      </c>
      <c r="C35" s="19" t="s">
        <v>38</v>
      </c>
      <c r="D35" s="19"/>
      <c r="E35" s="19" t="s">
        <v>38</v>
      </c>
      <c r="F35" s="19"/>
      <c r="G35" s="19"/>
      <c r="H35" s="19"/>
      <c r="I35" s="6"/>
      <c r="J35" s="2"/>
      <c r="K35" s="2"/>
      <c r="L35" s="2"/>
      <c r="M35" s="2"/>
      <c r="N35" s="2"/>
      <c r="O35" s="2"/>
      <c r="P35" s="2"/>
      <c r="Q35" s="2"/>
      <c r="R35" s="2"/>
      <c r="S35" s="2"/>
      <c r="T35" s="2"/>
      <c r="U35" s="2"/>
      <c r="V35" s="2"/>
      <c r="W35" s="2"/>
    </row>
    <row r="36" spans="1:23" ht="13.2" customHeight="1" x14ac:dyDescent="0.25">
      <c r="A36" s="2"/>
      <c r="B36" s="71" t="s">
        <v>117</v>
      </c>
      <c r="C36" s="19"/>
      <c r="D36" s="19" t="s">
        <v>38</v>
      </c>
      <c r="E36" s="19"/>
      <c r="F36" s="19"/>
      <c r="G36" s="19"/>
      <c r="H36" s="19" t="s">
        <v>105</v>
      </c>
      <c r="I36" s="6"/>
      <c r="J36" s="2"/>
      <c r="K36" s="2"/>
      <c r="L36" s="2"/>
      <c r="M36" s="2"/>
      <c r="N36" s="2"/>
      <c r="O36" s="2"/>
      <c r="P36" s="2"/>
      <c r="Q36" s="2"/>
      <c r="R36" s="2"/>
      <c r="S36" s="2"/>
      <c r="T36" s="2"/>
      <c r="U36" s="2"/>
      <c r="V36" s="2"/>
      <c r="W36" s="2"/>
    </row>
    <row r="37" spans="1:23" ht="13.2" customHeight="1" x14ac:dyDescent="0.25">
      <c r="A37" s="2"/>
      <c r="B37" s="5" t="s">
        <v>15</v>
      </c>
      <c r="C37" s="19" t="s">
        <v>38</v>
      </c>
      <c r="D37" s="19" t="s">
        <v>38</v>
      </c>
      <c r="E37" s="19" t="s">
        <v>38</v>
      </c>
      <c r="F37" s="19" t="s">
        <v>38</v>
      </c>
      <c r="G37" s="19" t="s">
        <v>38</v>
      </c>
      <c r="H37" s="19"/>
      <c r="I37" s="6" t="s">
        <v>2</v>
      </c>
      <c r="J37" s="2"/>
      <c r="K37" s="2"/>
      <c r="L37" s="2"/>
      <c r="M37" s="2"/>
      <c r="N37" s="2"/>
      <c r="O37" s="2"/>
      <c r="P37" s="2"/>
      <c r="Q37" s="2"/>
      <c r="R37" s="2"/>
      <c r="S37" s="2"/>
      <c r="T37" s="2"/>
      <c r="U37" s="2"/>
      <c r="V37" s="2"/>
      <c r="W37" s="2"/>
    </row>
    <row r="38" spans="1:23" ht="13.2" customHeight="1" x14ac:dyDescent="0.25">
      <c r="A38" s="2"/>
      <c r="B38" s="71" t="s">
        <v>118</v>
      </c>
      <c r="C38" s="19"/>
      <c r="D38" s="19" t="s">
        <v>38</v>
      </c>
      <c r="E38" s="19"/>
      <c r="F38" s="19"/>
      <c r="G38" s="19"/>
      <c r="H38" s="72" t="s">
        <v>119</v>
      </c>
      <c r="I38" s="6"/>
      <c r="J38" s="2"/>
      <c r="K38" s="2"/>
      <c r="L38" s="2"/>
      <c r="M38" s="2"/>
      <c r="N38" s="2"/>
      <c r="O38" s="2"/>
      <c r="P38" s="2"/>
      <c r="Q38" s="2"/>
      <c r="R38" s="2"/>
      <c r="S38" s="2"/>
      <c r="T38" s="2"/>
      <c r="U38" s="2"/>
      <c r="V38" s="2"/>
      <c r="W38" s="2"/>
    </row>
    <row r="39" spans="1:23" ht="13.2" customHeight="1" x14ac:dyDescent="0.25">
      <c r="A39" s="2"/>
      <c r="B39" s="5" t="s">
        <v>13</v>
      </c>
      <c r="C39" s="19" t="s">
        <v>38</v>
      </c>
      <c r="D39" s="19"/>
      <c r="E39" s="19" t="s">
        <v>38</v>
      </c>
      <c r="F39" s="19"/>
      <c r="G39" s="19"/>
      <c r="H39" s="19"/>
      <c r="I39" s="6" t="s">
        <v>1</v>
      </c>
      <c r="J39" s="2"/>
      <c r="K39" s="2"/>
      <c r="L39" s="2"/>
      <c r="M39" s="2"/>
      <c r="N39" s="2"/>
      <c r="O39" s="2"/>
      <c r="P39" s="2"/>
      <c r="Q39" s="2"/>
      <c r="R39" s="2"/>
      <c r="S39" s="2"/>
      <c r="T39" s="2"/>
      <c r="U39" s="2"/>
      <c r="V39" s="2"/>
      <c r="W39" s="2"/>
    </row>
    <row r="40" spans="1:23" ht="13.2" customHeight="1" x14ac:dyDescent="0.25">
      <c r="A40" s="2"/>
      <c r="B40" s="5" t="s">
        <v>12</v>
      </c>
      <c r="C40" s="19" t="s">
        <v>38</v>
      </c>
      <c r="D40" s="19"/>
      <c r="E40" s="19"/>
      <c r="F40" s="19" t="s">
        <v>38</v>
      </c>
      <c r="G40" s="19" t="s">
        <v>38</v>
      </c>
      <c r="H40" s="19"/>
      <c r="I40" s="6" t="s">
        <v>1</v>
      </c>
      <c r="J40" s="2"/>
      <c r="K40" s="2"/>
      <c r="L40" s="2"/>
      <c r="M40" s="2"/>
      <c r="N40" s="2"/>
      <c r="O40" s="2"/>
      <c r="P40" s="2"/>
      <c r="Q40" s="2"/>
      <c r="R40" s="2"/>
      <c r="S40" s="2"/>
      <c r="T40" s="2"/>
      <c r="U40" s="2"/>
      <c r="V40" s="2"/>
      <c r="W40" s="2"/>
    </row>
    <row r="41" spans="1:23" ht="13.2" customHeight="1" x14ac:dyDescent="0.25">
      <c r="A41" s="2"/>
      <c r="B41" s="5" t="s">
        <v>11</v>
      </c>
      <c r="C41" s="19" t="s">
        <v>38</v>
      </c>
      <c r="D41" s="19" t="s">
        <v>38</v>
      </c>
      <c r="E41" s="19" t="s">
        <v>38</v>
      </c>
      <c r="F41" s="19" t="s">
        <v>38</v>
      </c>
      <c r="G41" s="19" t="s">
        <v>38</v>
      </c>
      <c r="H41" s="19"/>
      <c r="I41" s="6" t="s">
        <v>10</v>
      </c>
      <c r="J41" s="2"/>
      <c r="K41" s="2"/>
      <c r="L41" s="2"/>
      <c r="M41" s="2"/>
      <c r="N41" s="2"/>
      <c r="O41" s="2"/>
      <c r="P41" s="2"/>
      <c r="Q41" s="2"/>
      <c r="R41" s="2"/>
      <c r="S41" s="2"/>
      <c r="T41" s="2"/>
      <c r="U41" s="2"/>
      <c r="V41" s="2"/>
      <c r="W41" s="2"/>
    </row>
    <row r="42" spans="1:23" ht="13.2" customHeight="1" x14ac:dyDescent="0.25">
      <c r="A42" s="2"/>
      <c r="B42" s="5" t="s">
        <v>9</v>
      </c>
      <c r="C42" s="19" t="s">
        <v>38</v>
      </c>
      <c r="D42" s="19"/>
      <c r="E42" s="19" t="s">
        <v>38</v>
      </c>
      <c r="F42" s="19"/>
      <c r="G42" s="19"/>
      <c r="H42" s="19"/>
      <c r="I42" s="6"/>
      <c r="J42" s="2"/>
      <c r="K42" s="2"/>
      <c r="L42" s="2"/>
      <c r="M42" s="2"/>
      <c r="N42" s="2"/>
      <c r="O42" s="2"/>
      <c r="P42" s="2"/>
      <c r="Q42" s="2"/>
      <c r="R42" s="2"/>
      <c r="S42" s="2"/>
      <c r="T42" s="2"/>
      <c r="U42" s="2"/>
      <c r="V42" s="2"/>
      <c r="W42" s="2"/>
    </row>
    <row r="43" spans="1:23" ht="13.2" customHeight="1" x14ac:dyDescent="0.25">
      <c r="A43" s="2"/>
      <c r="B43" s="5" t="s">
        <v>8</v>
      </c>
      <c r="C43" s="19" t="s">
        <v>38</v>
      </c>
      <c r="D43" s="19"/>
      <c r="E43" s="19" t="s">
        <v>38</v>
      </c>
      <c r="F43" s="19"/>
      <c r="G43" s="19"/>
      <c r="H43" s="19"/>
      <c r="I43" s="6" t="s">
        <v>1</v>
      </c>
      <c r="J43" s="2"/>
      <c r="K43" s="2"/>
      <c r="L43" s="2"/>
      <c r="M43" s="2"/>
      <c r="N43" s="2"/>
      <c r="O43" s="2"/>
      <c r="P43" s="2"/>
      <c r="Q43" s="2"/>
      <c r="R43" s="2"/>
      <c r="S43" s="2"/>
      <c r="T43" s="2"/>
      <c r="U43" s="2"/>
      <c r="V43" s="2"/>
      <c r="W43" s="2"/>
    </row>
    <row r="44" spans="1:23" ht="13.2" customHeight="1" x14ac:dyDescent="0.25">
      <c r="A44" s="2"/>
      <c r="B44" s="5" t="s">
        <v>83</v>
      </c>
      <c r="C44" s="19" t="s">
        <v>38</v>
      </c>
      <c r="D44" s="19" t="s">
        <v>38</v>
      </c>
      <c r="E44" s="19" t="s">
        <v>38</v>
      </c>
      <c r="F44" s="19" t="s">
        <v>38</v>
      </c>
      <c r="G44" s="19" t="s">
        <v>38</v>
      </c>
      <c r="H44" s="19"/>
      <c r="I44" s="6" t="s">
        <v>0</v>
      </c>
      <c r="J44" s="2"/>
      <c r="K44" s="2"/>
      <c r="L44" s="2"/>
      <c r="M44" s="2"/>
      <c r="N44" s="2"/>
      <c r="O44" s="2"/>
      <c r="P44" s="2"/>
      <c r="Q44" s="2"/>
      <c r="R44" s="2"/>
      <c r="S44" s="2"/>
      <c r="T44" s="2"/>
      <c r="U44" s="2"/>
      <c r="V44" s="2"/>
      <c r="W44" s="2"/>
    </row>
    <row r="45" spans="1:23" ht="13.2" customHeight="1" x14ac:dyDescent="0.25">
      <c r="A45" s="2"/>
      <c r="B45" s="5" t="s">
        <v>7</v>
      </c>
      <c r="C45" s="19" t="s">
        <v>38</v>
      </c>
      <c r="D45" s="19" t="s">
        <v>38</v>
      </c>
      <c r="E45" s="19" t="s">
        <v>38</v>
      </c>
      <c r="F45" s="19" t="s">
        <v>38</v>
      </c>
      <c r="G45" s="19" t="s">
        <v>38</v>
      </c>
      <c r="H45" s="19"/>
      <c r="I45" s="6" t="s">
        <v>0</v>
      </c>
      <c r="J45" s="2"/>
      <c r="K45" s="2"/>
      <c r="L45" s="2"/>
      <c r="M45" s="2"/>
      <c r="N45" s="2"/>
      <c r="O45" s="2"/>
      <c r="P45" s="2"/>
      <c r="Q45" s="2"/>
      <c r="R45" s="2"/>
      <c r="S45" s="2"/>
      <c r="T45" s="2"/>
      <c r="U45" s="2"/>
      <c r="V45" s="2"/>
      <c r="W45" s="2"/>
    </row>
    <row r="46" spans="1:23" ht="13.35" customHeight="1" x14ac:dyDescent="0.25">
      <c r="A46" s="2"/>
      <c r="B46" s="71" t="s">
        <v>120</v>
      </c>
      <c r="C46" s="19" t="s">
        <v>38</v>
      </c>
      <c r="D46" s="19"/>
      <c r="E46" s="19" t="s">
        <v>38</v>
      </c>
      <c r="F46" s="19"/>
      <c r="G46" s="19"/>
      <c r="H46" s="19"/>
      <c r="I46" s="6"/>
      <c r="J46" s="2"/>
      <c r="K46" s="2"/>
      <c r="L46" s="2"/>
      <c r="M46" s="2"/>
      <c r="N46" s="2"/>
      <c r="O46" s="2"/>
      <c r="P46" s="2"/>
      <c r="Q46" s="2"/>
      <c r="R46" s="2"/>
      <c r="S46" s="2"/>
      <c r="T46" s="2"/>
      <c r="U46" s="2"/>
      <c r="V46" s="2"/>
      <c r="W46" s="2"/>
    </row>
    <row r="47" spans="1:23" ht="13.2" customHeight="1" x14ac:dyDescent="0.25">
      <c r="A47" s="2"/>
      <c r="B47" s="71" t="s">
        <v>121</v>
      </c>
      <c r="C47" s="19"/>
      <c r="D47" s="19" t="s">
        <v>38</v>
      </c>
      <c r="E47" s="19"/>
      <c r="F47" s="19"/>
      <c r="G47" s="19"/>
      <c r="H47" s="10" t="s">
        <v>109</v>
      </c>
      <c r="I47" s="6"/>
      <c r="J47" s="2"/>
      <c r="K47" s="2"/>
      <c r="L47" s="2"/>
      <c r="M47" s="2"/>
      <c r="N47" s="2"/>
      <c r="O47" s="2"/>
      <c r="P47" s="2"/>
      <c r="Q47" s="2"/>
      <c r="R47" s="2"/>
      <c r="S47" s="2"/>
      <c r="T47" s="2"/>
      <c r="U47" s="2"/>
      <c r="V47" s="2"/>
      <c r="W47" s="2"/>
    </row>
    <row r="48" spans="1:23" ht="13.2" customHeight="1" x14ac:dyDescent="0.25">
      <c r="A48" s="2"/>
      <c r="B48" s="5" t="s">
        <v>5</v>
      </c>
      <c r="C48" s="19" t="s">
        <v>38</v>
      </c>
      <c r="D48" s="19" t="s">
        <v>38</v>
      </c>
      <c r="E48" s="19" t="s">
        <v>38</v>
      </c>
      <c r="F48" s="19" t="s">
        <v>38</v>
      </c>
      <c r="G48" s="19" t="s">
        <v>38</v>
      </c>
      <c r="H48" s="19"/>
      <c r="I48" s="4" t="s">
        <v>168</v>
      </c>
      <c r="J48" s="2"/>
      <c r="K48" s="2"/>
      <c r="L48" s="2"/>
      <c r="M48" s="2"/>
      <c r="N48" s="2"/>
      <c r="O48" s="2"/>
      <c r="P48" s="2"/>
      <c r="Q48" s="2"/>
      <c r="R48" s="2"/>
      <c r="S48" s="2"/>
      <c r="T48" s="2"/>
      <c r="U48" s="2"/>
      <c r="V48" s="2"/>
      <c r="W48" s="2"/>
    </row>
    <row r="49" spans="1:23" ht="13.2" customHeight="1" x14ac:dyDescent="0.25">
      <c r="A49" s="2"/>
      <c r="B49" s="5" t="s">
        <v>199</v>
      </c>
      <c r="C49" s="19"/>
      <c r="D49" s="19" t="s">
        <v>38</v>
      </c>
      <c r="E49" s="19"/>
      <c r="F49" s="19" t="s">
        <v>38</v>
      </c>
      <c r="G49" s="19" t="s">
        <v>38</v>
      </c>
      <c r="H49" s="19"/>
      <c r="I49" s="4" t="s">
        <v>2</v>
      </c>
      <c r="J49" s="2"/>
      <c r="K49" s="2"/>
      <c r="L49" s="2"/>
      <c r="M49" s="2"/>
      <c r="N49" s="2"/>
      <c r="O49" s="2"/>
      <c r="P49" s="2"/>
      <c r="Q49" s="2"/>
      <c r="R49" s="2"/>
      <c r="S49" s="2"/>
      <c r="T49" s="2"/>
      <c r="U49" s="2"/>
      <c r="V49" s="2"/>
      <c r="W49" s="2"/>
    </row>
    <row r="50" spans="1:23" ht="13.2" customHeight="1" x14ac:dyDescent="0.25">
      <c r="B50" s="5" t="s">
        <v>212</v>
      </c>
      <c r="C50" s="19" t="s">
        <v>38</v>
      </c>
      <c r="D50" s="19"/>
      <c r="E50" s="19" t="s">
        <v>38</v>
      </c>
      <c r="F50" s="19"/>
      <c r="G50" s="19"/>
      <c r="H50" s="19"/>
      <c r="I50" s="4"/>
    </row>
    <row r="51" spans="1:23" ht="13.2" customHeight="1" x14ac:dyDescent="0.25">
      <c r="B51" s="5" t="s">
        <v>4</v>
      </c>
      <c r="C51" s="19" t="s">
        <v>38</v>
      </c>
      <c r="D51" s="19"/>
      <c r="E51" s="19"/>
      <c r="F51" s="19" t="s">
        <v>38</v>
      </c>
      <c r="G51" s="19" t="s">
        <v>38</v>
      </c>
      <c r="H51" s="19"/>
      <c r="I51" s="6" t="s">
        <v>1</v>
      </c>
    </row>
    <row r="52" spans="1:23" ht="13.2" customHeight="1" x14ac:dyDescent="0.25">
      <c r="B52" s="71" t="s">
        <v>122</v>
      </c>
      <c r="C52" s="19"/>
      <c r="D52" s="19" t="s">
        <v>38</v>
      </c>
      <c r="E52" s="19" t="s">
        <v>38</v>
      </c>
      <c r="F52" s="19"/>
      <c r="G52" s="19"/>
      <c r="H52" s="19"/>
      <c r="I52" s="6"/>
    </row>
    <row r="53" spans="1:23" ht="13.2" customHeight="1" x14ac:dyDescent="0.25">
      <c r="B53" s="5" t="s">
        <v>123</v>
      </c>
      <c r="C53" s="19" t="s">
        <v>38</v>
      </c>
      <c r="D53" s="19" t="s">
        <v>38</v>
      </c>
      <c r="E53" s="19" t="s">
        <v>38</v>
      </c>
      <c r="F53" s="19" t="s">
        <v>38</v>
      </c>
      <c r="G53" s="19" t="s">
        <v>38</v>
      </c>
      <c r="H53" s="19"/>
      <c r="I53" s="6" t="s">
        <v>2</v>
      </c>
    </row>
    <row r="54" spans="1:23" ht="13.2" customHeight="1" x14ac:dyDescent="0.25">
      <c r="B54" s="5" t="s">
        <v>203</v>
      </c>
      <c r="C54" s="19" t="s">
        <v>38</v>
      </c>
      <c r="D54" s="19"/>
      <c r="E54" s="19" t="s">
        <v>38</v>
      </c>
      <c r="F54" s="19"/>
      <c r="G54" s="19"/>
      <c r="H54" s="19"/>
      <c r="I54" s="6" t="s">
        <v>168</v>
      </c>
    </row>
    <row r="55" spans="1:23" ht="13.2" customHeight="1" x14ac:dyDescent="0.25">
      <c r="B55" s="71" t="s">
        <v>209</v>
      </c>
      <c r="C55" s="19" t="s">
        <v>38</v>
      </c>
      <c r="D55" s="19"/>
      <c r="E55" s="19"/>
      <c r="F55" s="19"/>
      <c r="G55" s="19"/>
      <c r="H55" s="19"/>
      <c r="I55" s="6"/>
    </row>
    <row r="56" spans="1:23" ht="13.2" customHeight="1" x14ac:dyDescent="0.25">
      <c r="B56" s="5" t="s">
        <v>87</v>
      </c>
      <c r="C56" s="19" t="s">
        <v>38</v>
      </c>
      <c r="D56" s="19" t="s">
        <v>38</v>
      </c>
      <c r="E56" s="19" t="s">
        <v>38</v>
      </c>
      <c r="F56" s="19" t="s">
        <v>38</v>
      </c>
      <c r="G56" s="19" t="s">
        <v>38</v>
      </c>
      <c r="H56" s="19"/>
      <c r="I56" s="6"/>
    </row>
    <row r="57" spans="1:23" ht="13.2" customHeight="1" x14ac:dyDescent="0.25">
      <c r="B57" s="71" t="s">
        <v>124</v>
      </c>
      <c r="C57" s="19" t="s">
        <v>38</v>
      </c>
      <c r="D57" s="19"/>
      <c r="E57" s="19" t="s">
        <v>38</v>
      </c>
      <c r="F57" s="19"/>
      <c r="G57" s="19"/>
      <c r="H57" s="19" t="s">
        <v>109</v>
      </c>
      <c r="I57" s="6"/>
    </row>
    <row r="58" spans="1:23" ht="13.2" customHeight="1" x14ac:dyDescent="0.25">
      <c r="B58" s="71" t="s">
        <v>200</v>
      </c>
      <c r="C58" s="19" t="s">
        <v>38</v>
      </c>
      <c r="D58" s="19" t="s">
        <v>38</v>
      </c>
      <c r="E58" s="19" t="s">
        <v>38</v>
      </c>
      <c r="F58" s="19"/>
      <c r="G58" s="19"/>
      <c r="H58" s="19" t="s">
        <v>201</v>
      </c>
      <c r="I58" s="6" t="s">
        <v>2</v>
      </c>
    </row>
    <row r="59" spans="1:23" ht="13.2" customHeight="1" x14ac:dyDescent="0.25">
      <c r="B59" s="71" t="s">
        <v>125</v>
      </c>
      <c r="C59" s="19"/>
      <c r="D59" s="19" t="s">
        <v>38</v>
      </c>
      <c r="E59" s="19"/>
      <c r="F59" s="19"/>
      <c r="G59" s="19"/>
      <c r="H59" s="19" t="s">
        <v>109</v>
      </c>
      <c r="I59" s="6"/>
    </row>
    <row r="60" spans="1:23" ht="13.2" customHeight="1" x14ac:dyDescent="0.25">
      <c r="B60" s="5" t="s">
        <v>126</v>
      </c>
      <c r="C60" s="19" t="s">
        <v>38</v>
      </c>
      <c r="D60" s="19"/>
      <c r="E60" s="19"/>
      <c r="F60" s="19" t="s">
        <v>38</v>
      </c>
      <c r="G60" s="19" t="s">
        <v>38</v>
      </c>
      <c r="H60" s="19"/>
      <c r="I60" s="6" t="s">
        <v>1</v>
      </c>
    </row>
    <row r="61" spans="1:23" ht="13.2" customHeight="1" x14ac:dyDescent="0.25">
      <c r="B61" s="5" t="s">
        <v>211</v>
      </c>
      <c r="C61" s="19"/>
      <c r="D61" s="19" t="s">
        <v>38</v>
      </c>
      <c r="E61" s="19"/>
      <c r="F61" s="19"/>
      <c r="G61" s="19"/>
      <c r="H61" s="19"/>
      <c r="I61" s="6"/>
    </row>
    <row r="62" spans="1:23" ht="13.2" customHeight="1" x14ac:dyDescent="0.25">
      <c r="B62" s="71" t="s">
        <v>127</v>
      </c>
      <c r="C62" s="19"/>
      <c r="D62" s="19" t="s">
        <v>38</v>
      </c>
      <c r="E62" s="19"/>
      <c r="F62" s="19"/>
      <c r="G62" s="19"/>
      <c r="H62" s="19" t="s">
        <v>109</v>
      </c>
      <c r="I62" s="6"/>
    </row>
    <row r="63" spans="1:23" ht="13.2" customHeight="1" x14ac:dyDescent="0.25">
      <c r="B63" s="71" t="s">
        <v>128</v>
      </c>
      <c r="C63" s="19"/>
      <c r="D63" s="19" t="s">
        <v>38</v>
      </c>
      <c r="E63" s="19"/>
      <c r="F63" s="19"/>
      <c r="G63" s="19"/>
      <c r="H63" s="129" t="s">
        <v>129</v>
      </c>
      <c r="I63" s="5"/>
    </row>
    <row r="64" spans="1:23" ht="13.2" customHeight="1" x14ac:dyDescent="0.25">
      <c r="B64" s="71" t="s">
        <v>130</v>
      </c>
      <c r="C64" s="19"/>
      <c r="D64" s="19" t="s">
        <v>38</v>
      </c>
      <c r="E64" s="19"/>
      <c r="F64" s="19"/>
      <c r="G64" s="19"/>
      <c r="H64" s="19" t="s">
        <v>131</v>
      </c>
      <c r="I64" s="5"/>
    </row>
    <row r="65" spans="2:10" ht="13.2" customHeight="1" x14ac:dyDescent="0.25">
      <c r="B65" s="71" t="s">
        <v>132</v>
      </c>
      <c r="C65" s="19"/>
      <c r="D65" s="19" t="s">
        <v>38</v>
      </c>
      <c r="E65" s="19"/>
      <c r="F65" s="19"/>
      <c r="G65" s="19"/>
      <c r="H65" s="19" t="s">
        <v>109</v>
      </c>
      <c r="I65" s="5"/>
    </row>
    <row r="66" spans="2:10" ht="13.2" customHeight="1" x14ac:dyDescent="0.25">
      <c r="B66" s="71" t="s">
        <v>133</v>
      </c>
      <c r="C66" s="19"/>
      <c r="D66" s="19" t="s">
        <v>38</v>
      </c>
      <c r="E66" s="19"/>
      <c r="F66" s="19"/>
      <c r="G66" s="19"/>
      <c r="H66" s="19" t="s">
        <v>105</v>
      </c>
      <c r="I66" s="5"/>
    </row>
    <row r="67" spans="2:10" ht="13.2" customHeight="1" x14ac:dyDescent="0.25">
      <c r="B67" s="71" t="s">
        <v>210</v>
      </c>
      <c r="C67" s="19" t="s">
        <v>38</v>
      </c>
      <c r="D67" s="19"/>
      <c r="E67" s="19"/>
      <c r="F67" s="19"/>
      <c r="G67" s="19"/>
      <c r="H67" s="19"/>
      <c r="I67" s="5"/>
    </row>
    <row r="68" spans="2:10" ht="13.2" customHeight="1" x14ac:dyDescent="0.25">
      <c r="C68" s="73"/>
      <c r="I68" s="74"/>
    </row>
    <row r="69" spans="2:10" ht="32.4" customHeight="1" x14ac:dyDescent="0.25">
      <c r="B69" s="137" t="s">
        <v>134</v>
      </c>
      <c r="C69" s="137"/>
      <c r="D69" s="137"/>
      <c r="E69" s="137"/>
      <c r="F69" s="137"/>
      <c r="G69" s="137"/>
      <c r="H69" s="137"/>
      <c r="I69" s="137"/>
      <c r="J69" s="137"/>
    </row>
  </sheetData>
  <mergeCells count="2">
    <mergeCell ref="B6:J6"/>
    <mergeCell ref="B69:J69"/>
  </mergeCells>
  <conditionalFormatting sqref="B31">
    <cfRule type="duplicateValues" dxfId="17" priority="16"/>
  </conditionalFormatting>
  <conditionalFormatting sqref="B34">
    <cfRule type="duplicateValues" dxfId="16" priority="15"/>
  </conditionalFormatting>
  <conditionalFormatting sqref="B24">
    <cfRule type="duplicateValues" dxfId="15" priority="14"/>
  </conditionalFormatting>
  <conditionalFormatting sqref="B57:B58">
    <cfRule type="duplicateValues" dxfId="14" priority="13"/>
  </conditionalFormatting>
  <conditionalFormatting sqref="B46">
    <cfRule type="duplicateValues" dxfId="13" priority="12"/>
  </conditionalFormatting>
  <conditionalFormatting sqref="B16">
    <cfRule type="duplicateValues" dxfId="12" priority="11"/>
  </conditionalFormatting>
  <conditionalFormatting sqref="B21:B23">
    <cfRule type="duplicateValues" dxfId="11" priority="10"/>
  </conditionalFormatting>
  <conditionalFormatting sqref="B38">
    <cfRule type="duplicateValues" dxfId="10" priority="9"/>
  </conditionalFormatting>
  <conditionalFormatting sqref="B35">
    <cfRule type="duplicateValues" dxfId="9" priority="17"/>
  </conditionalFormatting>
  <conditionalFormatting sqref="B52">
    <cfRule type="duplicateValues" dxfId="8" priority="8"/>
  </conditionalFormatting>
  <conditionalFormatting sqref="B25:B26">
    <cfRule type="duplicateValues" dxfId="7" priority="7"/>
  </conditionalFormatting>
  <conditionalFormatting sqref="B13">
    <cfRule type="duplicateValues" dxfId="6" priority="6"/>
  </conditionalFormatting>
  <conditionalFormatting sqref="B11:B12">
    <cfRule type="duplicateValues" dxfId="5" priority="5"/>
  </conditionalFormatting>
  <conditionalFormatting sqref="B10">
    <cfRule type="duplicateValues" dxfId="4" priority="4"/>
  </conditionalFormatting>
  <conditionalFormatting sqref="B59:B60 B32:B33 B27:B30 B47:B51 B9 B17:B20 B39:B45 B36:B37 B53:B54 B14:B15 B56 B62:B66">
    <cfRule type="duplicateValues" dxfId="3" priority="18"/>
  </conditionalFormatting>
  <conditionalFormatting sqref="B55">
    <cfRule type="duplicateValues" dxfId="2" priority="3"/>
  </conditionalFormatting>
  <conditionalFormatting sqref="B67">
    <cfRule type="duplicateValues" dxfId="1" priority="2"/>
  </conditionalFormatting>
  <conditionalFormatting sqref="B61">
    <cfRule type="duplicateValues" dxfId="0" priority="1"/>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CB2AC-102C-48EA-AF8F-D9ECB4FEE7BE}">
  <sheetPr>
    <tabColor rgb="FFCCFFCC"/>
  </sheetPr>
  <dimension ref="B1:O69"/>
  <sheetViews>
    <sheetView showGridLines="0" zoomScale="85" zoomScaleNormal="85" zoomScalePageLayoutView="80" workbookViewId="0"/>
  </sheetViews>
  <sheetFormatPr defaultColWidth="9.21875" defaultRowHeight="13.2" x14ac:dyDescent="0.25"/>
  <cols>
    <col min="1" max="1" width="4.44140625" style="16" customWidth="1"/>
    <col min="2" max="2" width="16.6640625" style="16" customWidth="1"/>
    <col min="3" max="11" width="8.33203125" style="16" customWidth="1"/>
    <col min="12" max="12" width="9" style="16" customWidth="1"/>
    <col min="13" max="16384" width="9.21875" style="16"/>
  </cols>
  <sheetData>
    <row r="1" spans="2:15" ht="12.9" customHeight="1" x14ac:dyDescent="0.25"/>
    <row r="2" spans="2:15" ht="17.7" customHeight="1" x14ac:dyDescent="0.3">
      <c r="B2" s="15" t="str">
        <f>Introduction!B2</f>
        <v>LightCounting Virtual RAN (vRAN) and Open RAN Market Size &amp; Forecast</v>
      </c>
    </row>
    <row r="3" spans="2:15" ht="15" customHeight="1" x14ac:dyDescent="0.3">
      <c r="B3" s="135" t="str">
        <f>Introduction!B3</f>
        <v>June 2022 - Sample template for illustrative purposes only</v>
      </c>
    </row>
    <row r="4" spans="2:15" ht="13.35" customHeight="1" x14ac:dyDescent="0.25">
      <c r="B4" s="18"/>
      <c r="H4" s="109"/>
      <c r="I4" s="109"/>
      <c r="J4" s="109"/>
    </row>
    <row r="5" spans="2:15" ht="15.6" customHeight="1" x14ac:dyDescent="0.3">
      <c r="B5" s="77" t="s">
        <v>34</v>
      </c>
      <c r="G5" s="47"/>
      <c r="H5" s="109"/>
      <c r="I5" s="109"/>
      <c r="J5" s="109"/>
    </row>
    <row r="6" spans="2:15" ht="13.35" customHeight="1" x14ac:dyDescent="0.25"/>
    <row r="7" spans="2:15" ht="43.05" customHeight="1" x14ac:dyDescent="0.25">
      <c r="B7" s="138" t="s">
        <v>137</v>
      </c>
      <c r="C7" s="138"/>
      <c r="D7" s="138"/>
      <c r="E7" s="138"/>
      <c r="F7" s="138"/>
      <c r="G7" s="138"/>
      <c r="H7" s="138"/>
      <c r="I7" s="138"/>
      <c r="J7" s="138"/>
      <c r="K7" s="138"/>
      <c r="L7" s="138"/>
      <c r="O7" s="78"/>
    </row>
    <row r="8" spans="2:15" ht="13.35" customHeight="1" x14ac:dyDescent="0.25">
      <c r="B8" s="88"/>
      <c r="C8" s="88"/>
      <c r="D8" s="88"/>
      <c r="E8" s="88"/>
      <c r="F8" s="88"/>
      <c r="G8" s="88"/>
      <c r="H8" s="88"/>
      <c r="I8" s="89"/>
    </row>
    <row r="9" spans="2:15" ht="30" customHeight="1" x14ac:dyDescent="0.25">
      <c r="B9" s="138" t="s">
        <v>33</v>
      </c>
      <c r="C9" s="138"/>
      <c r="D9" s="138"/>
      <c r="E9" s="138"/>
      <c r="F9" s="138"/>
      <c r="G9" s="138"/>
      <c r="H9" s="138"/>
      <c r="I9" s="138"/>
      <c r="J9" s="138"/>
      <c r="K9" s="138"/>
      <c r="L9" s="138"/>
    </row>
    <row r="10" spans="2:15" ht="13.35" customHeight="1" x14ac:dyDescent="0.25"/>
    <row r="22" spans="2:12" ht="13.35" customHeight="1" x14ac:dyDescent="0.25">
      <c r="B22" s="12" t="s">
        <v>32</v>
      </c>
    </row>
    <row r="23" spans="2:12" ht="13.35" customHeight="1" x14ac:dyDescent="0.25">
      <c r="B23" s="2"/>
    </row>
    <row r="24" spans="2:12" ht="13.35" customHeight="1" x14ac:dyDescent="0.25">
      <c r="B24" s="2" t="s">
        <v>63</v>
      </c>
    </row>
    <row r="25" spans="2:12" ht="13.35" customHeight="1" x14ac:dyDescent="0.25">
      <c r="B25" s="2"/>
    </row>
    <row r="26" spans="2:12" ht="13.5" customHeight="1" x14ac:dyDescent="0.25">
      <c r="B26" s="2" t="s">
        <v>31</v>
      </c>
    </row>
    <row r="27" spans="2:12" ht="13.35" customHeight="1" x14ac:dyDescent="0.25">
      <c r="B27" s="2" t="s">
        <v>30</v>
      </c>
    </row>
    <row r="28" spans="2:12" ht="13.35" customHeight="1" x14ac:dyDescent="0.25">
      <c r="B28" s="2" t="s">
        <v>29</v>
      </c>
    </row>
    <row r="29" spans="2:12" ht="13.35" customHeight="1" x14ac:dyDescent="0.25">
      <c r="B29" s="1" t="s">
        <v>28</v>
      </c>
    </row>
    <row r="30" spans="2:12" ht="13.35" customHeight="1" x14ac:dyDescent="0.25"/>
    <row r="31" spans="2:12" s="109" customFormat="1" ht="33" customHeight="1" x14ac:dyDescent="0.25">
      <c r="B31" s="140" t="s">
        <v>184</v>
      </c>
      <c r="C31" s="140"/>
      <c r="D31" s="140"/>
      <c r="E31" s="140"/>
      <c r="F31" s="140"/>
      <c r="G31" s="140"/>
      <c r="H31" s="140"/>
      <c r="I31" s="140"/>
      <c r="J31" s="140"/>
      <c r="K31" s="140"/>
      <c r="L31" s="140"/>
    </row>
    <row r="32" spans="2:12" s="109" customFormat="1" ht="13.5" customHeight="1" x14ac:dyDescent="0.25">
      <c r="B32" s="109" t="s">
        <v>169</v>
      </c>
    </row>
    <row r="33" spans="2:15" s="109" customFormat="1" ht="13.5" customHeight="1" x14ac:dyDescent="0.25">
      <c r="B33" s="109" t="s">
        <v>170</v>
      </c>
    </row>
    <row r="34" spans="2:15" s="109" customFormat="1" ht="13.5" customHeight="1" x14ac:dyDescent="0.25">
      <c r="B34" s="109" t="s">
        <v>171</v>
      </c>
    </row>
    <row r="35" spans="2:15" s="109" customFormat="1" ht="13.5" customHeight="1" x14ac:dyDescent="0.25">
      <c r="B35" s="109" t="s">
        <v>172</v>
      </c>
    </row>
    <row r="36" spans="2:15" s="109" customFormat="1" ht="13.5" customHeight="1" x14ac:dyDescent="0.25">
      <c r="B36" s="109" t="s">
        <v>174</v>
      </c>
    </row>
    <row r="37" spans="2:15" s="109" customFormat="1" ht="13.5" customHeight="1" x14ac:dyDescent="0.25">
      <c r="B37" s="109" t="s">
        <v>173</v>
      </c>
    </row>
    <row r="38" spans="2:15" ht="13.35" customHeight="1" x14ac:dyDescent="0.25"/>
    <row r="39" spans="2:15" ht="13.35" customHeight="1" x14ac:dyDescent="0.25">
      <c r="B39" s="86" t="s">
        <v>138</v>
      </c>
    </row>
    <row r="40" spans="2:15" ht="13.35" customHeight="1" x14ac:dyDescent="0.25"/>
    <row r="41" spans="2:15" ht="13.35" customHeight="1" x14ac:dyDescent="0.25">
      <c r="B41" s="17" t="s">
        <v>27</v>
      </c>
    </row>
    <row r="42" spans="2:15" x14ac:dyDescent="0.25">
      <c r="B42" s="17"/>
    </row>
    <row r="43" spans="2:15" ht="57" customHeight="1" x14ac:dyDescent="0.25">
      <c r="B43" s="139" t="s">
        <v>139</v>
      </c>
      <c r="C43" s="139"/>
      <c r="D43" s="139"/>
      <c r="E43" s="139"/>
      <c r="F43" s="139"/>
      <c r="G43" s="139"/>
      <c r="H43" s="139"/>
      <c r="I43" s="139"/>
      <c r="J43" s="139"/>
      <c r="K43" s="139"/>
      <c r="L43" s="139"/>
    </row>
    <row r="44" spans="2:15" ht="13.35" customHeight="1" x14ac:dyDescent="0.25"/>
    <row r="45" spans="2:15" ht="13.35" customHeight="1" x14ac:dyDescent="0.25">
      <c r="B45" s="79" t="s">
        <v>140</v>
      </c>
    </row>
    <row r="46" spans="2:15" ht="13.35" customHeight="1" x14ac:dyDescent="0.25">
      <c r="B46" s="79"/>
    </row>
    <row r="47" spans="2:15" ht="45" customHeight="1" x14ac:dyDescent="0.25">
      <c r="B47" s="139" t="s">
        <v>141</v>
      </c>
      <c r="C47" s="139"/>
      <c r="D47" s="139"/>
      <c r="E47" s="139"/>
      <c r="F47" s="139"/>
      <c r="G47" s="139"/>
      <c r="H47" s="139"/>
      <c r="I47" s="139"/>
      <c r="J47" s="139"/>
      <c r="K47" s="139"/>
      <c r="L47" s="139"/>
      <c r="O47" s="78"/>
    </row>
    <row r="48" spans="2:15" s="109" customFormat="1" ht="13.5" customHeight="1" x14ac:dyDescent="0.25">
      <c r="B48" s="109" t="s">
        <v>185</v>
      </c>
    </row>
    <row r="49" spans="2:12" s="109" customFormat="1" ht="13.5" customHeight="1" x14ac:dyDescent="0.25">
      <c r="B49" s="109" t="s">
        <v>52</v>
      </c>
    </row>
    <row r="50" spans="2:12" s="109" customFormat="1" ht="13.5" customHeight="1" x14ac:dyDescent="0.25">
      <c r="B50" s="110" t="s">
        <v>53</v>
      </c>
    </row>
    <row r="51" spans="2:12" s="109" customFormat="1" ht="13.5" customHeight="1" x14ac:dyDescent="0.25">
      <c r="B51" s="110" t="s">
        <v>158</v>
      </c>
    </row>
    <row r="52" spans="2:12" s="109" customFormat="1" ht="13.5" customHeight="1" x14ac:dyDescent="0.25">
      <c r="B52" s="110" t="s">
        <v>54</v>
      </c>
    </row>
    <row r="53" spans="2:12" s="109" customFormat="1" ht="13.5" customHeight="1" x14ac:dyDescent="0.25">
      <c r="B53" s="111" t="s">
        <v>55</v>
      </c>
      <c r="C53" s="109" t="s">
        <v>56</v>
      </c>
    </row>
    <row r="54" spans="2:12" s="109" customFormat="1" ht="13.5" customHeight="1" x14ac:dyDescent="0.25">
      <c r="B54" s="111" t="s">
        <v>57</v>
      </c>
      <c r="C54" s="109" t="s">
        <v>58</v>
      </c>
    </row>
    <row r="55" spans="2:12" s="109" customFormat="1" ht="13.5" customHeight="1" x14ac:dyDescent="0.25">
      <c r="B55" s="111" t="s">
        <v>59</v>
      </c>
      <c r="C55" s="109" t="s">
        <v>60</v>
      </c>
    </row>
    <row r="56" spans="2:12" s="109" customFormat="1" ht="13.5" customHeight="1" x14ac:dyDescent="0.25">
      <c r="B56" s="111" t="s">
        <v>61</v>
      </c>
      <c r="C56" s="109" t="s">
        <v>62</v>
      </c>
    </row>
    <row r="57" spans="2:12" s="109" customFormat="1" ht="13.5" customHeight="1" x14ac:dyDescent="0.25">
      <c r="B57" s="110" t="s">
        <v>159</v>
      </c>
    </row>
    <row r="59" spans="2:12" x14ac:dyDescent="0.25">
      <c r="B59" s="79" t="s">
        <v>142</v>
      </c>
      <c r="C59" s="87"/>
      <c r="D59" s="87"/>
      <c r="E59" s="87"/>
      <c r="F59" s="87"/>
      <c r="G59" s="87"/>
      <c r="H59" s="87"/>
      <c r="I59" s="87"/>
      <c r="J59" s="87"/>
      <c r="K59" s="87"/>
      <c r="L59" s="87"/>
    </row>
    <row r="60" spans="2:12" ht="13.2" customHeight="1" x14ac:dyDescent="0.25">
      <c r="B60" s="79"/>
      <c r="C60" s="87"/>
      <c r="D60" s="87"/>
      <c r="E60" s="87"/>
      <c r="F60" s="87"/>
      <c r="G60" s="87"/>
      <c r="H60" s="87"/>
      <c r="I60" s="87"/>
      <c r="J60" s="87"/>
      <c r="K60" s="87"/>
      <c r="L60" s="87"/>
    </row>
    <row r="61" spans="2:12" ht="69.45" customHeight="1" x14ac:dyDescent="0.25">
      <c r="B61" s="139" t="s">
        <v>143</v>
      </c>
      <c r="C61" s="139"/>
      <c r="D61" s="139"/>
      <c r="E61" s="139"/>
      <c r="F61" s="139"/>
      <c r="G61" s="139"/>
      <c r="H61" s="139"/>
      <c r="I61" s="139"/>
      <c r="J61" s="139"/>
      <c r="K61" s="139"/>
      <c r="L61" s="139"/>
    </row>
    <row r="62" spans="2:12" ht="13.35" customHeight="1" x14ac:dyDescent="0.25"/>
    <row r="63" spans="2:12" ht="13.35" customHeight="1" x14ac:dyDescent="0.25">
      <c r="B63" s="79" t="s">
        <v>144</v>
      </c>
      <c r="C63" s="87"/>
      <c r="D63" s="87"/>
      <c r="E63" s="87"/>
      <c r="F63" s="87"/>
      <c r="G63" s="87"/>
      <c r="H63" s="87"/>
      <c r="I63" s="87"/>
      <c r="J63" s="87"/>
      <c r="K63" s="87"/>
      <c r="L63" s="87"/>
    </row>
    <row r="64" spans="2:12" ht="13.35" customHeight="1" x14ac:dyDescent="0.25">
      <c r="B64" s="79"/>
      <c r="C64" s="87"/>
      <c r="D64" s="87"/>
      <c r="E64" s="87"/>
      <c r="F64" s="87"/>
      <c r="G64" s="87"/>
      <c r="H64" s="87"/>
      <c r="I64" s="87"/>
      <c r="J64" s="87"/>
      <c r="K64" s="87"/>
      <c r="L64" s="87"/>
    </row>
    <row r="65" spans="2:12" ht="43.2" customHeight="1" x14ac:dyDescent="0.25">
      <c r="B65" s="138" t="s">
        <v>145</v>
      </c>
      <c r="C65" s="138"/>
      <c r="D65" s="138"/>
      <c r="E65" s="138"/>
      <c r="F65" s="138"/>
      <c r="G65" s="138"/>
      <c r="H65" s="138"/>
      <c r="I65" s="138"/>
      <c r="J65" s="138"/>
      <c r="K65" s="138"/>
      <c r="L65" s="138"/>
    </row>
    <row r="66" spans="2:12" ht="13.35" customHeight="1" x14ac:dyDescent="0.25">
      <c r="B66" s="87"/>
      <c r="C66" s="87"/>
      <c r="D66" s="87"/>
      <c r="E66" s="87"/>
      <c r="F66" s="87"/>
      <c r="G66" s="87"/>
      <c r="H66" s="87"/>
      <c r="I66" s="87"/>
      <c r="J66" s="87"/>
      <c r="K66" s="87"/>
      <c r="L66" s="87"/>
    </row>
    <row r="67" spans="2:12" ht="13.35" customHeight="1" x14ac:dyDescent="0.25">
      <c r="B67" s="79" t="s">
        <v>146</v>
      </c>
      <c r="C67" s="87"/>
      <c r="D67" s="87"/>
      <c r="E67" s="87"/>
      <c r="F67" s="87"/>
      <c r="G67" s="87"/>
      <c r="H67" s="87"/>
      <c r="I67" s="87"/>
      <c r="J67" s="87"/>
      <c r="K67" s="87"/>
      <c r="L67" s="87"/>
    </row>
    <row r="68" spans="2:12" ht="13.35" customHeight="1" x14ac:dyDescent="0.25">
      <c r="B68" s="79"/>
      <c r="C68" s="87"/>
      <c r="D68" s="87"/>
      <c r="E68" s="87"/>
      <c r="F68" s="87"/>
      <c r="G68" s="87"/>
      <c r="H68" s="87"/>
      <c r="I68" s="87"/>
      <c r="J68" s="87"/>
      <c r="K68" s="87"/>
      <c r="L68" s="87"/>
    </row>
    <row r="69" spans="2:12" ht="30" customHeight="1" x14ac:dyDescent="0.25">
      <c r="B69" s="139" t="s">
        <v>147</v>
      </c>
      <c r="C69" s="139"/>
      <c r="D69" s="139"/>
      <c r="E69" s="139"/>
      <c r="F69" s="139"/>
      <c r="G69" s="139"/>
      <c r="H69" s="139"/>
      <c r="I69" s="139"/>
      <c r="J69" s="139"/>
      <c r="K69" s="139"/>
      <c r="L69" s="139"/>
    </row>
  </sheetData>
  <mergeCells count="8">
    <mergeCell ref="B65:L65"/>
    <mergeCell ref="B69:L69"/>
    <mergeCell ref="B7:L7"/>
    <mergeCell ref="B9:L9"/>
    <mergeCell ref="B43:L43"/>
    <mergeCell ref="B47:L47"/>
    <mergeCell ref="B61:L61"/>
    <mergeCell ref="B31:L3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4AE95-666B-4454-84D8-D14539635809}">
  <sheetPr>
    <tabColor rgb="FFCCFFCC"/>
  </sheetPr>
  <dimension ref="A1:S50"/>
  <sheetViews>
    <sheetView showGridLines="0" zoomScale="85" zoomScaleNormal="85" zoomScalePageLayoutView="80" workbookViewId="0"/>
  </sheetViews>
  <sheetFormatPr defaultColWidth="9.21875" defaultRowHeight="13.2" x14ac:dyDescent="0.25"/>
  <cols>
    <col min="1" max="1" width="4.44140625" style="1" customWidth="1"/>
    <col min="2" max="2" width="28" style="1" customWidth="1"/>
    <col min="3" max="3" width="40" style="1" bestFit="1" customWidth="1"/>
    <col min="4" max="4" width="45.21875" style="1" customWidth="1"/>
    <col min="5" max="16384" width="9.21875" style="1"/>
  </cols>
  <sheetData>
    <row r="1" spans="1:19" ht="13.5" customHeight="1" x14ac:dyDescent="0.25">
      <c r="A1" s="2"/>
      <c r="B1" s="2"/>
      <c r="C1" s="2"/>
      <c r="D1" s="2"/>
      <c r="E1" s="2"/>
      <c r="F1" s="2"/>
      <c r="G1" s="2"/>
      <c r="H1" s="2"/>
      <c r="I1" s="2"/>
      <c r="J1" s="2"/>
      <c r="K1" s="2"/>
      <c r="L1" s="2"/>
      <c r="M1" s="2"/>
      <c r="N1" s="2"/>
      <c r="O1" s="2"/>
      <c r="P1" s="2"/>
      <c r="Q1" s="2"/>
      <c r="R1" s="2"/>
      <c r="S1" s="2"/>
    </row>
    <row r="2" spans="1:19" ht="17.399999999999999" x14ac:dyDescent="0.3">
      <c r="A2" s="2"/>
      <c r="B2" s="15" t="str">
        <f>Introduction!B2</f>
        <v>LightCounting Virtual RAN (vRAN) and Open RAN Market Size &amp; Forecast</v>
      </c>
      <c r="C2" s="15"/>
      <c r="D2" s="2"/>
      <c r="E2" s="2"/>
      <c r="F2" s="2"/>
      <c r="G2" s="2"/>
      <c r="H2" s="2"/>
      <c r="I2" s="2"/>
      <c r="J2" s="2"/>
      <c r="K2" s="2"/>
      <c r="L2" s="2"/>
      <c r="M2" s="2"/>
      <c r="N2" s="2"/>
      <c r="O2" s="2"/>
      <c r="P2" s="2"/>
      <c r="Q2" s="2"/>
      <c r="R2" s="2"/>
      <c r="S2" s="2"/>
    </row>
    <row r="3" spans="1:19" ht="17.399999999999999" x14ac:dyDescent="0.3">
      <c r="A3" s="2"/>
      <c r="B3" s="135" t="str">
        <f>Introduction!B3</f>
        <v>June 2022 - Sample template for illustrative purposes only</v>
      </c>
      <c r="C3" s="14"/>
      <c r="D3" s="2"/>
      <c r="E3" s="2"/>
      <c r="F3" s="2"/>
      <c r="G3" s="2"/>
      <c r="H3" s="2"/>
      <c r="I3" s="2"/>
      <c r="J3" s="2"/>
      <c r="K3" s="2"/>
      <c r="L3" s="2"/>
      <c r="M3" s="2"/>
      <c r="N3" s="2"/>
      <c r="O3" s="2"/>
      <c r="P3" s="2"/>
      <c r="Q3" s="2"/>
      <c r="R3" s="2"/>
      <c r="S3" s="2"/>
    </row>
    <row r="4" spans="1:19" ht="13.35" customHeight="1" x14ac:dyDescent="0.25">
      <c r="A4" s="2"/>
      <c r="B4" s="2"/>
      <c r="C4" s="2"/>
      <c r="D4" s="2"/>
      <c r="E4" s="2"/>
      <c r="F4" s="2"/>
      <c r="G4" s="2"/>
      <c r="H4" s="2"/>
      <c r="I4" s="2"/>
      <c r="J4" s="2"/>
      <c r="K4" s="2"/>
      <c r="L4" s="2"/>
      <c r="M4" s="2"/>
      <c r="N4" s="2"/>
      <c r="O4" s="2"/>
      <c r="P4" s="2"/>
      <c r="Q4" s="2"/>
      <c r="R4" s="2"/>
      <c r="S4" s="2"/>
    </row>
    <row r="5" spans="1:19" ht="15.6" customHeight="1" x14ac:dyDescent="0.3">
      <c r="A5" s="2"/>
      <c r="B5" s="69" t="s">
        <v>42</v>
      </c>
      <c r="C5" s="12"/>
      <c r="D5" s="2"/>
      <c r="E5" s="2"/>
      <c r="F5" s="2"/>
      <c r="G5" s="2"/>
      <c r="H5" s="2"/>
      <c r="I5" s="2"/>
      <c r="J5" s="2"/>
      <c r="K5" s="2"/>
      <c r="L5" s="2"/>
      <c r="M5" s="2"/>
      <c r="N5" s="2"/>
      <c r="O5" s="2"/>
      <c r="P5" s="2"/>
      <c r="Q5" s="2"/>
      <c r="R5" s="2"/>
      <c r="S5" s="2"/>
    </row>
    <row r="6" spans="1:19" ht="13.35" customHeight="1" x14ac:dyDescent="0.3">
      <c r="A6" s="2"/>
      <c r="B6" s="69"/>
      <c r="C6" s="12"/>
      <c r="D6" s="2"/>
      <c r="E6" s="2"/>
      <c r="F6" s="2"/>
      <c r="G6" s="2"/>
      <c r="H6" s="2"/>
      <c r="I6" s="2"/>
      <c r="J6" s="2"/>
      <c r="K6" s="2"/>
      <c r="L6" s="2"/>
      <c r="M6" s="2"/>
      <c r="N6" s="2"/>
      <c r="O6" s="2"/>
      <c r="P6" s="2"/>
      <c r="Q6" s="2"/>
      <c r="R6" s="2"/>
      <c r="S6" s="2"/>
    </row>
    <row r="7" spans="1:19" ht="13.35" customHeight="1" x14ac:dyDescent="0.25">
      <c r="A7" s="2"/>
      <c r="B7" s="146"/>
      <c r="C7" s="146"/>
      <c r="D7" s="146"/>
      <c r="E7" s="146"/>
      <c r="F7" s="146"/>
      <c r="G7" s="146"/>
      <c r="H7" s="146"/>
      <c r="I7" s="146"/>
      <c r="J7" s="146"/>
      <c r="K7" s="11"/>
      <c r="L7" s="11"/>
      <c r="M7" s="2"/>
      <c r="N7" s="2"/>
      <c r="O7" s="2"/>
      <c r="P7" s="2"/>
      <c r="Q7" s="2"/>
      <c r="R7" s="2"/>
      <c r="S7" s="2"/>
    </row>
    <row r="8" spans="1:19" x14ac:dyDescent="0.25">
      <c r="A8" s="2"/>
      <c r="B8" s="3"/>
      <c r="C8" s="3"/>
      <c r="D8" s="3"/>
      <c r="E8" s="2"/>
      <c r="F8" s="2"/>
      <c r="G8" s="2"/>
      <c r="H8" s="2"/>
      <c r="I8" s="2"/>
      <c r="J8" s="2"/>
      <c r="K8" s="2"/>
      <c r="L8" s="2"/>
      <c r="M8" s="2"/>
      <c r="N8" s="2"/>
      <c r="O8" s="2"/>
      <c r="P8" s="2"/>
      <c r="Q8" s="2"/>
      <c r="R8" s="2"/>
      <c r="S8" s="2"/>
    </row>
    <row r="9" spans="1:19" x14ac:dyDescent="0.25">
      <c r="A9" s="2"/>
      <c r="B9" s="3"/>
      <c r="C9" s="3"/>
      <c r="D9" s="3"/>
      <c r="E9" s="2"/>
      <c r="F9" s="2"/>
      <c r="G9" s="2"/>
      <c r="H9" s="2"/>
      <c r="I9" s="2"/>
      <c r="J9" s="2"/>
      <c r="K9" s="2"/>
      <c r="L9" s="2"/>
      <c r="M9" s="2"/>
      <c r="N9" s="2"/>
      <c r="O9" s="2"/>
      <c r="P9" s="2"/>
      <c r="Q9" s="2"/>
      <c r="R9" s="2"/>
      <c r="S9" s="2"/>
    </row>
    <row r="10" spans="1:19" ht="12.75" customHeight="1" x14ac:dyDescent="0.25">
      <c r="A10" s="2"/>
      <c r="B10" s="3"/>
      <c r="C10" s="3"/>
      <c r="D10" s="3"/>
      <c r="E10" s="2"/>
      <c r="F10" s="2"/>
      <c r="G10" s="2"/>
      <c r="H10" s="2"/>
      <c r="I10" s="2"/>
      <c r="J10" s="2"/>
      <c r="K10" s="2"/>
      <c r="L10" s="2"/>
      <c r="M10" s="2"/>
      <c r="N10" s="2"/>
      <c r="O10" s="2"/>
      <c r="P10" s="2"/>
      <c r="Q10" s="2"/>
      <c r="R10" s="2"/>
      <c r="S10" s="2"/>
    </row>
    <row r="11" spans="1:19" x14ac:dyDescent="0.25">
      <c r="A11" s="2"/>
      <c r="B11" s="3"/>
      <c r="C11" s="3"/>
      <c r="D11" s="3"/>
      <c r="E11" s="2"/>
      <c r="F11" s="2"/>
      <c r="G11" s="2"/>
      <c r="H11" s="2"/>
      <c r="I11" s="2"/>
      <c r="J11" s="2"/>
      <c r="K11" s="2"/>
      <c r="L11" s="2"/>
      <c r="M11" s="2"/>
      <c r="N11" s="2"/>
      <c r="O11" s="2"/>
      <c r="P11" s="2"/>
      <c r="Q11" s="2"/>
      <c r="R11" s="2"/>
      <c r="S11" s="2"/>
    </row>
    <row r="12" spans="1:19" x14ac:dyDescent="0.25">
      <c r="A12" s="2"/>
      <c r="B12" s="3"/>
      <c r="C12" s="3"/>
      <c r="D12" s="3"/>
      <c r="E12" s="2"/>
      <c r="F12" s="2"/>
      <c r="G12" s="2"/>
      <c r="H12" s="2"/>
      <c r="I12" s="2"/>
      <c r="J12" s="2"/>
      <c r="K12" s="2"/>
      <c r="L12" s="2"/>
      <c r="M12" s="2"/>
      <c r="N12" s="2"/>
      <c r="O12" s="2"/>
      <c r="P12" s="2"/>
      <c r="Q12" s="2"/>
      <c r="R12" s="2"/>
      <c r="S12" s="2"/>
    </row>
    <row r="13" spans="1:19" x14ac:dyDescent="0.25">
      <c r="A13" s="2"/>
      <c r="B13" s="3"/>
      <c r="C13" s="3"/>
      <c r="D13" s="3"/>
      <c r="E13" s="2"/>
      <c r="F13" s="2"/>
      <c r="G13" s="2"/>
      <c r="H13" s="2"/>
      <c r="I13" s="2"/>
      <c r="J13" s="2"/>
      <c r="K13" s="2"/>
      <c r="L13" s="2"/>
      <c r="M13" s="2"/>
      <c r="N13" s="2"/>
      <c r="O13" s="2"/>
      <c r="P13" s="2"/>
      <c r="Q13" s="2"/>
      <c r="R13" s="2"/>
      <c r="S13" s="2"/>
    </row>
    <row r="14" spans="1:19" x14ac:dyDescent="0.25">
      <c r="A14" s="2"/>
      <c r="B14" s="2"/>
      <c r="C14" s="2"/>
      <c r="D14" s="2"/>
      <c r="E14" s="2"/>
      <c r="F14" s="2"/>
      <c r="G14" s="2"/>
      <c r="H14" s="2"/>
      <c r="I14" s="2"/>
      <c r="J14" s="2"/>
      <c r="K14" s="2"/>
      <c r="L14" s="2"/>
      <c r="M14" s="2"/>
      <c r="N14" s="2"/>
      <c r="O14" s="2"/>
      <c r="P14" s="2"/>
      <c r="Q14" s="2"/>
      <c r="R14" s="2"/>
      <c r="S14" s="2"/>
    </row>
    <row r="15" spans="1:19" x14ac:dyDescent="0.25">
      <c r="A15" s="2"/>
      <c r="B15" s="2"/>
      <c r="C15" s="2"/>
      <c r="D15" s="2"/>
      <c r="E15" s="2"/>
      <c r="F15" s="2"/>
      <c r="G15" s="2"/>
      <c r="H15" s="2"/>
      <c r="I15" s="2"/>
      <c r="J15" s="2"/>
      <c r="K15" s="2"/>
      <c r="L15" s="2"/>
      <c r="M15" s="2"/>
      <c r="N15" s="2"/>
      <c r="O15" s="2"/>
      <c r="P15" s="2"/>
      <c r="Q15" s="2"/>
      <c r="R15" s="2"/>
      <c r="S15" s="2"/>
    </row>
    <row r="16" spans="1:19" x14ac:dyDescent="0.25">
      <c r="A16" s="2"/>
      <c r="B16" s="2"/>
      <c r="C16" s="2"/>
      <c r="D16" s="2"/>
      <c r="E16" s="2"/>
      <c r="F16" s="2"/>
      <c r="G16" s="2"/>
      <c r="H16" s="2"/>
      <c r="I16" s="2"/>
      <c r="J16" s="2"/>
      <c r="K16" s="2"/>
      <c r="L16" s="2"/>
      <c r="M16" s="2"/>
      <c r="N16" s="2"/>
      <c r="O16" s="2"/>
      <c r="P16" s="2"/>
      <c r="Q16" s="2"/>
      <c r="R16" s="2"/>
      <c r="S16" s="2"/>
    </row>
    <row r="17" spans="1:19" x14ac:dyDescent="0.25">
      <c r="A17" s="2"/>
      <c r="B17" s="2"/>
      <c r="C17" s="2"/>
      <c r="D17" s="2"/>
      <c r="E17" s="2"/>
      <c r="F17" s="2"/>
      <c r="G17" s="2"/>
      <c r="H17" s="2"/>
      <c r="I17" s="2"/>
      <c r="J17" s="2"/>
      <c r="K17" s="2"/>
      <c r="L17" s="2"/>
      <c r="M17" s="2"/>
      <c r="N17" s="2"/>
      <c r="O17" s="2"/>
      <c r="P17" s="2"/>
      <c r="Q17" s="2"/>
      <c r="R17" s="2"/>
      <c r="S17" s="2"/>
    </row>
    <row r="18" spans="1:19" x14ac:dyDescent="0.25">
      <c r="A18" s="2"/>
      <c r="B18" s="2"/>
      <c r="C18" s="2"/>
      <c r="D18" s="2"/>
      <c r="E18" s="2"/>
      <c r="F18" s="2"/>
      <c r="G18" s="2"/>
      <c r="H18" s="2"/>
      <c r="I18" s="2"/>
      <c r="J18" s="2"/>
      <c r="K18" s="2"/>
      <c r="L18" s="2"/>
      <c r="M18" s="2"/>
      <c r="N18" s="2"/>
      <c r="O18" s="2"/>
      <c r="P18" s="2"/>
      <c r="Q18" s="2"/>
      <c r="R18" s="2"/>
      <c r="S18" s="2"/>
    </row>
    <row r="19" spans="1:19" x14ac:dyDescent="0.25">
      <c r="A19" s="2"/>
      <c r="B19" s="2"/>
      <c r="C19" s="2"/>
      <c r="D19" s="2"/>
      <c r="E19" s="2"/>
      <c r="F19" s="2"/>
      <c r="G19" s="2"/>
      <c r="H19" s="2"/>
      <c r="I19" s="2"/>
      <c r="J19" s="2"/>
      <c r="K19" s="2"/>
      <c r="L19" s="2"/>
      <c r="M19" s="2"/>
      <c r="N19" s="2"/>
      <c r="O19" s="2"/>
      <c r="P19" s="2"/>
      <c r="Q19" s="2"/>
      <c r="R19" s="2"/>
      <c r="S19" s="2"/>
    </row>
    <row r="20" spans="1:19" x14ac:dyDescent="0.25">
      <c r="A20" s="2"/>
      <c r="B20" s="2"/>
      <c r="C20" s="2"/>
      <c r="D20" s="2"/>
      <c r="E20" s="2"/>
      <c r="F20" s="2"/>
      <c r="G20" s="2"/>
      <c r="H20" s="2"/>
      <c r="I20" s="2"/>
      <c r="J20" s="2"/>
      <c r="K20" s="2"/>
      <c r="L20" s="2"/>
      <c r="M20" s="2"/>
      <c r="N20" s="2"/>
      <c r="O20" s="2"/>
      <c r="P20" s="2"/>
      <c r="Q20" s="2"/>
      <c r="R20" s="2"/>
      <c r="S20" s="2"/>
    </row>
    <row r="21" spans="1:19" x14ac:dyDescent="0.25">
      <c r="A21" s="2"/>
      <c r="B21" s="2"/>
      <c r="C21" s="2"/>
      <c r="D21" s="2"/>
      <c r="E21" s="2"/>
      <c r="F21" s="2"/>
      <c r="G21" s="2"/>
      <c r="H21" s="2"/>
      <c r="I21" s="2"/>
      <c r="J21" s="2"/>
      <c r="K21" s="2"/>
      <c r="L21" s="2"/>
      <c r="M21" s="2"/>
      <c r="N21" s="2"/>
      <c r="O21" s="2"/>
      <c r="P21" s="2"/>
      <c r="Q21" s="2"/>
      <c r="R21" s="2"/>
      <c r="S21" s="2"/>
    </row>
    <row r="22" spans="1:19" x14ac:dyDescent="0.25">
      <c r="A22" s="2"/>
      <c r="B22" s="2"/>
      <c r="C22" s="2"/>
      <c r="D22" s="2"/>
      <c r="E22" s="2"/>
      <c r="F22" s="2"/>
      <c r="G22" s="2"/>
      <c r="H22" s="2"/>
      <c r="I22" s="2"/>
      <c r="J22" s="2"/>
      <c r="K22" s="2"/>
      <c r="L22" s="2"/>
      <c r="M22" s="2"/>
      <c r="N22" s="2"/>
      <c r="O22" s="2"/>
      <c r="P22" s="2"/>
      <c r="Q22" s="2"/>
      <c r="R22" s="2"/>
      <c r="S22" s="2"/>
    </row>
    <row r="23" spans="1:19" x14ac:dyDescent="0.25">
      <c r="A23" s="2"/>
      <c r="B23" s="2"/>
      <c r="C23" s="2"/>
      <c r="D23" s="2"/>
      <c r="E23" s="2"/>
      <c r="F23" s="2"/>
      <c r="G23" s="2"/>
      <c r="H23" s="2"/>
      <c r="I23" s="2"/>
      <c r="J23" s="2"/>
      <c r="K23" s="2"/>
      <c r="L23" s="2"/>
      <c r="M23" s="2"/>
      <c r="N23" s="2"/>
      <c r="O23" s="2"/>
      <c r="P23" s="2"/>
      <c r="Q23" s="2"/>
      <c r="R23" s="2"/>
      <c r="S23" s="2"/>
    </row>
    <row r="24" spans="1:19" x14ac:dyDescent="0.25">
      <c r="A24" s="2"/>
      <c r="B24" s="2"/>
      <c r="C24" s="2"/>
      <c r="D24" s="2"/>
      <c r="E24" s="2"/>
      <c r="F24" s="2"/>
      <c r="G24" s="2"/>
      <c r="H24" s="2"/>
      <c r="I24" s="2"/>
      <c r="J24" s="2"/>
      <c r="K24" s="2"/>
      <c r="L24" s="2"/>
      <c r="M24" s="2"/>
      <c r="N24" s="2"/>
      <c r="O24" s="2"/>
      <c r="P24" s="2"/>
      <c r="Q24" s="2"/>
      <c r="R24" s="2"/>
      <c r="S24" s="2"/>
    </row>
    <row r="25" spans="1:19" x14ac:dyDescent="0.25">
      <c r="A25" s="2"/>
      <c r="B25" s="2"/>
      <c r="C25" s="2"/>
      <c r="D25" s="2"/>
      <c r="E25" s="2"/>
      <c r="F25" s="2"/>
      <c r="G25" s="2"/>
      <c r="H25" s="2"/>
      <c r="I25" s="2"/>
      <c r="J25" s="2"/>
      <c r="K25" s="2"/>
      <c r="L25" s="2"/>
      <c r="M25" s="2"/>
      <c r="N25" s="2"/>
      <c r="O25" s="2"/>
      <c r="P25" s="2"/>
      <c r="Q25" s="2"/>
      <c r="R25" s="2"/>
      <c r="S25" s="2"/>
    </row>
    <row r="26" spans="1:19" x14ac:dyDescent="0.25">
      <c r="A26" s="2"/>
      <c r="B26" s="2"/>
      <c r="C26" s="2"/>
      <c r="D26" s="2"/>
      <c r="E26" s="2"/>
      <c r="F26" s="2"/>
      <c r="G26" s="2"/>
      <c r="H26" s="2"/>
      <c r="I26" s="2"/>
      <c r="J26" s="2"/>
      <c r="K26" s="2"/>
      <c r="L26" s="2"/>
      <c r="M26" s="2"/>
      <c r="N26" s="2"/>
      <c r="O26" s="2"/>
      <c r="P26" s="2"/>
      <c r="Q26" s="2"/>
      <c r="R26" s="2"/>
      <c r="S26" s="2"/>
    </row>
    <row r="27" spans="1:19" x14ac:dyDescent="0.25">
      <c r="A27" s="2"/>
      <c r="B27" s="2"/>
      <c r="C27" s="2"/>
      <c r="D27" s="2"/>
      <c r="E27" s="2"/>
      <c r="F27" s="2"/>
      <c r="G27" s="2"/>
      <c r="H27" s="2"/>
      <c r="I27" s="2"/>
      <c r="J27" s="2"/>
      <c r="K27" s="2"/>
      <c r="L27" s="2"/>
      <c r="M27" s="2"/>
      <c r="N27" s="2"/>
      <c r="O27" s="2"/>
      <c r="P27" s="2"/>
      <c r="Q27" s="2"/>
      <c r="R27" s="2"/>
      <c r="S27" s="2"/>
    </row>
    <row r="28" spans="1:19" s="85" customFormat="1" ht="21" customHeight="1" x14ac:dyDescent="0.3">
      <c r="B28" s="81" t="s">
        <v>41</v>
      </c>
      <c r="C28" s="80" t="s">
        <v>40</v>
      </c>
      <c r="D28" s="82"/>
      <c r="E28" s="82"/>
      <c r="F28" s="82"/>
      <c r="G28" s="82"/>
      <c r="H28" s="80" t="s">
        <v>39</v>
      </c>
      <c r="I28" s="84"/>
      <c r="J28" s="82"/>
      <c r="K28" s="82"/>
      <c r="L28" s="82"/>
      <c r="M28" s="82"/>
      <c r="N28" s="83"/>
    </row>
    <row r="29" spans="1:19" s="85" customFormat="1" ht="73.5" customHeight="1" x14ac:dyDescent="0.3">
      <c r="B29" s="81" t="s">
        <v>14</v>
      </c>
      <c r="C29" s="141" t="s">
        <v>148</v>
      </c>
      <c r="D29" s="142"/>
      <c r="E29" s="142"/>
      <c r="F29" s="142"/>
      <c r="G29" s="142"/>
      <c r="H29" s="141" t="s">
        <v>149</v>
      </c>
      <c r="I29" s="142"/>
      <c r="J29" s="142"/>
      <c r="K29" s="142"/>
      <c r="L29" s="142"/>
      <c r="M29" s="142"/>
      <c r="N29" s="145"/>
    </row>
    <row r="30" spans="1:19" s="85" customFormat="1" ht="34.200000000000003" customHeight="1" x14ac:dyDescent="0.3">
      <c r="B30" s="81" t="s">
        <v>47</v>
      </c>
      <c r="C30" s="141" t="s">
        <v>150</v>
      </c>
      <c r="D30" s="142"/>
      <c r="E30" s="142"/>
      <c r="F30" s="142"/>
      <c r="G30" s="142"/>
      <c r="H30" s="141"/>
      <c r="I30" s="142"/>
      <c r="J30" s="142"/>
      <c r="K30" s="142"/>
      <c r="L30" s="142"/>
      <c r="M30" s="142"/>
      <c r="N30" s="145"/>
    </row>
    <row r="31" spans="1:19" s="85" customFormat="1" ht="19.2" customHeight="1" x14ac:dyDescent="0.3">
      <c r="B31" s="81" t="s">
        <v>35</v>
      </c>
      <c r="C31" s="141" t="s">
        <v>155</v>
      </c>
      <c r="D31" s="142"/>
      <c r="E31" s="142"/>
      <c r="F31" s="142"/>
      <c r="G31" s="142"/>
      <c r="H31" s="141" t="s">
        <v>151</v>
      </c>
      <c r="I31" s="142"/>
      <c r="J31" s="142"/>
      <c r="K31" s="142"/>
      <c r="L31" s="142"/>
      <c r="M31" s="142"/>
      <c r="N31" s="145"/>
    </row>
    <row r="32" spans="1:19" s="85" customFormat="1" ht="64.8" customHeight="1" x14ac:dyDescent="0.3">
      <c r="B32" s="81" t="s">
        <v>37</v>
      </c>
      <c r="C32" s="141" t="s">
        <v>152</v>
      </c>
      <c r="D32" s="142"/>
      <c r="E32" s="142"/>
      <c r="F32" s="142"/>
      <c r="G32" s="142"/>
      <c r="H32" s="141"/>
      <c r="I32" s="142"/>
      <c r="J32" s="142"/>
      <c r="K32" s="142"/>
      <c r="L32" s="142"/>
      <c r="M32" s="142"/>
      <c r="N32" s="145"/>
    </row>
    <row r="33" spans="1:19" s="85" customFormat="1" x14ac:dyDescent="0.3">
      <c r="B33" s="81" t="s">
        <v>43</v>
      </c>
      <c r="C33" s="141" t="s">
        <v>45</v>
      </c>
      <c r="D33" s="142"/>
      <c r="E33" s="142"/>
      <c r="F33" s="142"/>
      <c r="G33" s="142"/>
      <c r="H33" s="141" t="s">
        <v>49</v>
      </c>
      <c r="I33" s="142"/>
      <c r="J33" s="142"/>
      <c r="K33" s="142"/>
      <c r="L33" s="142"/>
      <c r="M33" s="142"/>
      <c r="N33" s="145"/>
    </row>
    <row r="34" spans="1:19" s="85" customFormat="1" ht="64.8" customHeight="1" x14ac:dyDescent="0.3">
      <c r="B34" s="81" t="s">
        <v>36</v>
      </c>
      <c r="C34" s="141" t="s">
        <v>153</v>
      </c>
      <c r="D34" s="142"/>
      <c r="E34" s="142"/>
      <c r="F34" s="142"/>
      <c r="G34" s="142"/>
      <c r="H34" s="141"/>
      <c r="I34" s="142"/>
      <c r="J34" s="142"/>
      <c r="K34" s="142"/>
      <c r="L34" s="142"/>
      <c r="M34" s="142"/>
      <c r="N34" s="145"/>
    </row>
    <row r="35" spans="1:19" s="85" customFormat="1" x14ac:dyDescent="0.3">
      <c r="B35" s="81" t="s">
        <v>44</v>
      </c>
      <c r="C35" s="141" t="s">
        <v>46</v>
      </c>
      <c r="D35" s="142"/>
      <c r="E35" s="142"/>
      <c r="F35" s="142"/>
      <c r="G35" s="142"/>
      <c r="H35" s="141" t="s">
        <v>156</v>
      </c>
      <c r="I35" s="143"/>
      <c r="J35" s="143"/>
      <c r="K35" s="143"/>
      <c r="L35" s="143"/>
      <c r="M35" s="143"/>
      <c r="N35" s="144"/>
    </row>
    <row r="36" spans="1:19" s="85" customFormat="1" ht="34.799999999999997" customHeight="1" x14ac:dyDescent="0.3">
      <c r="B36" s="81" t="s">
        <v>188</v>
      </c>
      <c r="C36" s="141" t="s">
        <v>187</v>
      </c>
      <c r="D36" s="143"/>
      <c r="E36" s="143"/>
      <c r="F36" s="143"/>
      <c r="G36" s="143"/>
      <c r="H36" s="141" t="s">
        <v>190</v>
      </c>
      <c r="I36" s="143"/>
      <c r="J36" s="143"/>
      <c r="K36" s="143"/>
      <c r="L36" s="143"/>
      <c r="M36" s="143"/>
      <c r="N36" s="144"/>
    </row>
    <row r="37" spans="1:19" s="85" customFormat="1" ht="76.5" customHeight="1" x14ac:dyDescent="0.3">
      <c r="B37" s="81" t="s">
        <v>48</v>
      </c>
      <c r="C37" s="141" t="s">
        <v>157</v>
      </c>
      <c r="D37" s="142"/>
      <c r="E37" s="142"/>
      <c r="F37" s="142"/>
      <c r="G37" s="142"/>
      <c r="H37" s="141" t="s">
        <v>154</v>
      </c>
      <c r="I37" s="143"/>
      <c r="J37" s="143"/>
      <c r="K37" s="143"/>
      <c r="L37" s="143"/>
      <c r="M37" s="143"/>
      <c r="N37" s="144"/>
    </row>
    <row r="38" spans="1:19" x14ac:dyDescent="0.25">
      <c r="A38" s="2"/>
      <c r="B38" s="2"/>
      <c r="C38" s="2"/>
      <c r="D38" s="2"/>
      <c r="E38" s="2"/>
      <c r="F38" s="2"/>
      <c r="G38" s="2"/>
      <c r="H38" s="2"/>
      <c r="I38" s="2"/>
      <c r="J38" s="2"/>
      <c r="K38" s="2"/>
      <c r="L38" s="2"/>
      <c r="M38" s="2"/>
      <c r="N38" s="2"/>
      <c r="O38" s="2"/>
      <c r="P38" s="2"/>
      <c r="Q38" s="2"/>
      <c r="R38" s="2"/>
      <c r="S38" s="2"/>
    </row>
    <row r="39" spans="1:19" x14ac:dyDescent="0.25">
      <c r="A39" s="2"/>
      <c r="B39" s="2"/>
      <c r="C39" s="2"/>
      <c r="D39" s="2"/>
      <c r="E39" s="2"/>
      <c r="F39" s="2"/>
      <c r="G39" s="2"/>
      <c r="H39" s="2"/>
      <c r="I39" s="2"/>
      <c r="J39" s="2"/>
      <c r="K39" s="2"/>
      <c r="L39" s="2"/>
      <c r="M39" s="2"/>
      <c r="N39" s="2"/>
      <c r="O39" s="2"/>
      <c r="P39" s="2"/>
      <c r="Q39" s="2"/>
      <c r="R39" s="2"/>
      <c r="S39" s="2"/>
    </row>
    <row r="40" spans="1:19" x14ac:dyDescent="0.25">
      <c r="A40" s="2"/>
      <c r="B40" s="2"/>
      <c r="C40" s="2"/>
      <c r="D40" s="2"/>
      <c r="E40" s="2"/>
      <c r="F40" s="2"/>
      <c r="G40" s="2"/>
      <c r="H40" s="2"/>
      <c r="I40" s="2"/>
      <c r="J40" s="2"/>
      <c r="K40" s="2"/>
      <c r="L40" s="2"/>
      <c r="M40" s="2"/>
      <c r="N40" s="2"/>
      <c r="O40" s="2"/>
      <c r="P40" s="2"/>
      <c r="Q40" s="2"/>
      <c r="R40" s="2"/>
      <c r="S40" s="2"/>
    </row>
    <row r="41" spans="1:19" x14ac:dyDescent="0.25">
      <c r="A41" s="2"/>
      <c r="B41" s="2"/>
      <c r="C41" s="2"/>
      <c r="D41" s="2"/>
      <c r="E41" s="2"/>
      <c r="F41" s="2"/>
      <c r="G41" s="2"/>
      <c r="H41" s="2"/>
      <c r="I41" s="2"/>
      <c r="J41" s="2"/>
      <c r="K41" s="2"/>
      <c r="L41" s="2"/>
      <c r="M41" s="2"/>
      <c r="N41" s="2"/>
      <c r="O41" s="2"/>
      <c r="P41" s="2"/>
      <c r="Q41" s="2"/>
      <c r="R41" s="2"/>
      <c r="S41" s="2"/>
    </row>
    <row r="42" spans="1:19" x14ac:dyDescent="0.25">
      <c r="A42" s="2"/>
      <c r="B42" s="2"/>
      <c r="C42" s="2"/>
      <c r="D42" s="2"/>
      <c r="E42" s="2"/>
      <c r="F42" s="2"/>
      <c r="G42" s="2"/>
      <c r="H42" s="2"/>
      <c r="I42" s="2"/>
      <c r="J42" s="2"/>
      <c r="K42" s="2"/>
      <c r="L42" s="2"/>
      <c r="M42" s="2"/>
      <c r="N42" s="2"/>
      <c r="O42" s="2"/>
      <c r="P42" s="2"/>
      <c r="Q42" s="2"/>
      <c r="R42" s="2"/>
      <c r="S42" s="2"/>
    </row>
    <row r="43" spans="1:19" x14ac:dyDescent="0.25">
      <c r="A43" s="2"/>
      <c r="B43" s="2"/>
      <c r="C43" s="2"/>
      <c r="D43" s="2"/>
      <c r="E43" s="2"/>
      <c r="F43" s="2"/>
      <c r="G43" s="2"/>
      <c r="H43" s="2"/>
      <c r="I43" s="2"/>
      <c r="J43" s="2"/>
      <c r="K43" s="2"/>
      <c r="L43" s="2"/>
      <c r="M43" s="2"/>
      <c r="N43" s="2"/>
      <c r="O43" s="2"/>
      <c r="P43" s="2"/>
      <c r="Q43" s="2"/>
      <c r="R43" s="2"/>
      <c r="S43" s="2"/>
    </row>
    <row r="44" spans="1:19" x14ac:dyDescent="0.25">
      <c r="A44" s="2"/>
      <c r="B44" s="2"/>
      <c r="C44" s="2"/>
      <c r="D44" s="2"/>
      <c r="E44" s="2"/>
      <c r="F44" s="2"/>
      <c r="G44" s="2"/>
      <c r="H44" s="2"/>
      <c r="I44" s="2"/>
      <c r="J44" s="2"/>
      <c r="K44" s="2"/>
      <c r="L44" s="2"/>
      <c r="M44" s="2"/>
      <c r="N44" s="2"/>
      <c r="O44" s="2"/>
      <c r="P44" s="2"/>
      <c r="Q44" s="2"/>
      <c r="R44" s="2"/>
      <c r="S44" s="2"/>
    </row>
    <row r="45" spans="1:19" x14ac:dyDescent="0.25">
      <c r="A45" s="2"/>
      <c r="B45" s="2"/>
      <c r="C45" s="2"/>
      <c r="D45" s="2"/>
      <c r="E45" s="2"/>
      <c r="F45" s="2"/>
      <c r="G45" s="2"/>
      <c r="H45" s="2"/>
      <c r="I45" s="2"/>
      <c r="J45" s="2"/>
      <c r="K45" s="2"/>
      <c r="L45" s="2"/>
      <c r="M45" s="2"/>
      <c r="N45" s="2"/>
      <c r="O45" s="2"/>
      <c r="P45" s="2"/>
      <c r="Q45" s="2"/>
      <c r="R45" s="2"/>
      <c r="S45" s="2"/>
    </row>
    <row r="46" spans="1:19" x14ac:dyDescent="0.25">
      <c r="A46" s="2"/>
      <c r="B46" s="2"/>
      <c r="C46" s="2"/>
      <c r="D46" s="2"/>
      <c r="E46" s="2"/>
      <c r="F46" s="2"/>
      <c r="G46" s="2"/>
      <c r="H46" s="2"/>
      <c r="I46" s="2"/>
      <c r="J46" s="2"/>
      <c r="K46" s="2"/>
      <c r="L46" s="2"/>
      <c r="M46" s="2"/>
      <c r="N46" s="2"/>
      <c r="O46" s="2"/>
      <c r="P46" s="2"/>
      <c r="Q46" s="2"/>
      <c r="R46" s="2"/>
      <c r="S46" s="2"/>
    </row>
    <row r="47" spans="1:19" x14ac:dyDescent="0.25">
      <c r="A47" s="2"/>
      <c r="B47" s="2"/>
      <c r="C47" s="2"/>
      <c r="D47" s="2"/>
      <c r="E47" s="2"/>
      <c r="F47" s="2"/>
      <c r="G47" s="2"/>
      <c r="H47" s="2"/>
      <c r="I47" s="2"/>
      <c r="J47" s="2"/>
      <c r="K47" s="2"/>
      <c r="L47" s="2"/>
      <c r="M47" s="2"/>
      <c r="N47" s="2"/>
      <c r="O47" s="2"/>
      <c r="P47" s="2"/>
      <c r="Q47" s="2"/>
      <c r="R47" s="2"/>
      <c r="S47" s="2"/>
    </row>
    <row r="48" spans="1:19" x14ac:dyDescent="0.25">
      <c r="A48" s="2"/>
      <c r="B48" s="2"/>
      <c r="C48" s="2"/>
      <c r="D48" s="2"/>
      <c r="E48" s="2"/>
      <c r="F48" s="2"/>
      <c r="G48" s="2"/>
      <c r="H48" s="2"/>
      <c r="I48" s="2"/>
      <c r="J48" s="2"/>
      <c r="K48" s="2"/>
      <c r="L48" s="2"/>
      <c r="M48" s="2"/>
      <c r="N48" s="2"/>
      <c r="O48" s="2"/>
      <c r="P48" s="2"/>
      <c r="Q48" s="2"/>
      <c r="R48" s="2"/>
      <c r="S48" s="2"/>
    </row>
    <row r="49" spans="1:19" x14ac:dyDescent="0.25">
      <c r="A49" s="2"/>
      <c r="B49" s="2"/>
      <c r="C49" s="2"/>
      <c r="D49" s="2"/>
      <c r="E49" s="2"/>
      <c r="F49" s="2"/>
      <c r="G49" s="2"/>
      <c r="H49" s="2"/>
      <c r="I49" s="2"/>
      <c r="J49" s="2"/>
      <c r="K49" s="2"/>
      <c r="L49" s="2"/>
      <c r="M49" s="2"/>
      <c r="N49" s="2"/>
      <c r="O49" s="2"/>
      <c r="P49" s="2"/>
      <c r="Q49" s="2"/>
      <c r="R49" s="2"/>
      <c r="S49" s="2"/>
    </row>
    <row r="50" spans="1:19" x14ac:dyDescent="0.25">
      <c r="A50" s="2"/>
      <c r="B50" s="2"/>
      <c r="C50" s="2"/>
      <c r="D50" s="2"/>
      <c r="E50" s="2"/>
      <c r="F50" s="2"/>
      <c r="G50" s="2"/>
      <c r="H50" s="2"/>
      <c r="I50" s="2"/>
      <c r="J50" s="2"/>
      <c r="K50" s="2"/>
      <c r="L50" s="2"/>
      <c r="M50" s="2"/>
      <c r="N50" s="2"/>
      <c r="O50" s="2"/>
      <c r="P50" s="2"/>
      <c r="Q50" s="2"/>
      <c r="R50" s="2"/>
      <c r="S50" s="2"/>
    </row>
  </sheetData>
  <mergeCells count="19">
    <mergeCell ref="B7:J7"/>
    <mergeCell ref="C29:G29"/>
    <mergeCell ref="H29:N29"/>
    <mergeCell ref="C30:G30"/>
    <mergeCell ref="H30:N30"/>
    <mergeCell ref="C31:G31"/>
    <mergeCell ref="H31:N31"/>
    <mergeCell ref="C32:G32"/>
    <mergeCell ref="H32:N32"/>
    <mergeCell ref="C33:G33"/>
    <mergeCell ref="H33:N33"/>
    <mergeCell ref="C37:G37"/>
    <mergeCell ref="H37:N37"/>
    <mergeCell ref="C34:G34"/>
    <mergeCell ref="H34:N34"/>
    <mergeCell ref="C35:G35"/>
    <mergeCell ref="H35:N35"/>
    <mergeCell ref="C36:G36"/>
    <mergeCell ref="H36:N36"/>
  </mergeCells>
  <hyperlinks>
    <hyperlink ref="B19" r:id="rId1" display="info@lightcounting.com" xr:uid="{ED19DE7C-4F81-4AD1-9484-315D13257305}"/>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7C112-46FE-4E25-BF99-46D40DE01F9A}">
  <sheetPr>
    <tabColor rgb="FFCCFFCC"/>
  </sheetPr>
  <dimension ref="A2:AA144"/>
  <sheetViews>
    <sheetView showGridLines="0" zoomScaleNormal="100" zoomScalePageLayoutView="70" workbookViewId="0"/>
  </sheetViews>
  <sheetFormatPr defaultColWidth="8.6640625" defaultRowHeight="13.2" x14ac:dyDescent="0.25"/>
  <cols>
    <col min="1" max="1" width="4.44140625" style="1" customWidth="1"/>
    <col min="2" max="2" width="12.5546875" style="1" customWidth="1"/>
    <col min="3" max="13" width="11.6640625" style="1" customWidth="1"/>
    <col min="14" max="14" width="10.33203125" style="1" bestFit="1" customWidth="1"/>
    <col min="15" max="15" width="12.5546875" style="1" customWidth="1"/>
    <col min="16" max="26" width="11.6640625" style="1" customWidth="1"/>
    <col min="27" max="27" width="9.6640625" style="1" customWidth="1"/>
    <col min="28" max="16384" width="8.6640625" style="1"/>
  </cols>
  <sheetData>
    <row r="2" spans="1:26" ht="17.399999999999999" x14ac:dyDescent="0.3">
      <c r="B2" s="15" t="str">
        <f>Introduction!B2</f>
        <v>LightCounting Virtual RAN (vRAN) and Open RAN Market Size &amp; Forecast</v>
      </c>
      <c r="C2" s="40"/>
      <c r="D2" s="40"/>
      <c r="E2" s="40"/>
    </row>
    <row r="3" spans="1:26" ht="17.399999999999999" x14ac:dyDescent="0.3">
      <c r="B3" s="135" t="str">
        <f>Introduction!B3</f>
        <v>June 2022 - Sample template for illustrative purposes only</v>
      </c>
      <c r="C3" s="39"/>
      <c r="D3" s="39"/>
      <c r="E3" s="39"/>
    </row>
    <row r="4" spans="1:26" ht="13.35" customHeight="1" x14ac:dyDescent="0.25">
      <c r="B4" s="18"/>
      <c r="C4" s="39"/>
      <c r="D4" s="39"/>
      <c r="E4" s="39"/>
    </row>
    <row r="5" spans="1:26" ht="15" customHeight="1" x14ac:dyDescent="0.3">
      <c r="B5" s="69" t="s">
        <v>86</v>
      </c>
      <c r="C5" s="38"/>
      <c r="D5" s="38"/>
      <c r="E5" s="38"/>
      <c r="F5" s="37"/>
    </row>
    <row r="6" spans="1:26" ht="13.35" customHeight="1" x14ac:dyDescent="0.25"/>
    <row r="7" spans="1:26" s="125" customFormat="1" ht="22.2" customHeight="1" x14ac:dyDescent="0.3">
      <c r="A7" s="124" t="s">
        <v>160</v>
      </c>
      <c r="H7" s="124"/>
      <c r="M7" s="124" t="s">
        <v>176</v>
      </c>
      <c r="S7" s="124"/>
      <c r="V7" s="124"/>
      <c r="X7" s="126"/>
      <c r="Y7" s="126"/>
    </row>
    <row r="8" spans="1:26" ht="13.35" customHeight="1" x14ac:dyDescent="0.25"/>
    <row r="9" spans="1:26" ht="13.35" customHeight="1" x14ac:dyDescent="0.25">
      <c r="I9" s="47"/>
    </row>
    <row r="10" spans="1:26" ht="13.35" customHeight="1" x14ac:dyDescent="0.25">
      <c r="B10" s="66"/>
      <c r="C10" s="2"/>
      <c r="D10" s="2"/>
      <c r="E10" s="2"/>
      <c r="F10" s="2"/>
      <c r="I10" s="47"/>
      <c r="M10" s="2"/>
      <c r="U10" s="66"/>
      <c r="V10" s="2"/>
      <c r="W10" s="2"/>
      <c r="X10" s="2"/>
      <c r="Y10" s="2"/>
      <c r="Z10" s="2"/>
    </row>
    <row r="11" spans="1:26" ht="13.35" customHeight="1" x14ac:dyDescent="0.25">
      <c r="B11" s="59"/>
      <c r="C11" s="57"/>
      <c r="D11" s="57"/>
      <c r="E11" s="57"/>
      <c r="F11" s="57"/>
      <c r="J11" s="121"/>
      <c r="K11" s="121"/>
      <c r="L11" s="121"/>
      <c r="M11" s="57"/>
      <c r="N11" s="57"/>
      <c r="O11" s="57"/>
      <c r="P11" s="57"/>
      <c r="Q11" s="57"/>
      <c r="T11" s="47"/>
      <c r="U11" s="91"/>
      <c r="V11" s="57"/>
      <c r="W11" s="57"/>
      <c r="X11" s="2"/>
      <c r="Y11" s="2"/>
      <c r="Z11" s="2"/>
    </row>
    <row r="12" spans="1:26" ht="13.35" customHeight="1" x14ac:dyDescent="0.25">
      <c r="B12" s="59"/>
      <c r="C12" s="67"/>
      <c r="D12" s="56"/>
      <c r="E12" s="56"/>
      <c r="F12" s="56"/>
      <c r="I12" s="47"/>
      <c r="J12" s="47"/>
      <c r="K12" s="47"/>
      <c r="L12" s="47"/>
      <c r="M12" s="56"/>
      <c r="N12" s="56"/>
      <c r="O12" s="56"/>
      <c r="P12" s="56"/>
      <c r="Q12" s="56"/>
      <c r="U12" s="2"/>
      <c r="V12" s="61"/>
      <c r="W12" s="60"/>
      <c r="X12" s="2"/>
      <c r="Y12" s="2"/>
      <c r="Z12" s="2"/>
    </row>
    <row r="13" spans="1:26" ht="13.35" customHeight="1" x14ac:dyDescent="0.25">
      <c r="B13" s="59"/>
      <c r="C13" s="67"/>
      <c r="D13" s="56"/>
      <c r="E13" s="56"/>
      <c r="F13" s="56"/>
      <c r="G13" s="56"/>
      <c r="J13" s="112"/>
      <c r="K13" s="113"/>
      <c r="L13" s="113"/>
      <c r="M13" s="56"/>
      <c r="N13" s="56"/>
      <c r="O13" s="56"/>
      <c r="P13" s="56"/>
      <c r="Q13" s="56"/>
      <c r="U13" s="2"/>
      <c r="V13" s="61"/>
      <c r="W13" s="60"/>
      <c r="X13" s="2"/>
      <c r="Y13" s="2"/>
      <c r="Z13" s="2"/>
    </row>
    <row r="14" spans="1:26" ht="13.35" customHeight="1" x14ac:dyDescent="0.25">
      <c r="B14" s="59"/>
      <c r="C14" s="67"/>
      <c r="D14" s="56"/>
      <c r="E14" s="56"/>
      <c r="F14" s="56"/>
      <c r="G14" s="56"/>
      <c r="I14" s="2"/>
      <c r="J14" s="61"/>
      <c r="K14" s="60"/>
      <c r="L14" s="60"/>
      <c r="M14" s="56"/>
      <c r="N14" s="56"/>
      <c r="O14" s="56"/>
      <c r="P14" s="56"/>
      <c r="Q14" s="56"/>
      <c r="U14" s="2"/>
      <c r="V14" s="61"/>
      <c r="W14" s="60"/>
      <c r="X14" s="2"/>
      <c r="Y14" s="2"/>
      <c r="Z14" s="2"/>
    </row>
    <row r="15" spans="1:26" ht="13.35" customHeight="1" x14ac:dyDescent="0.25">
      <c r="B15" s="59"/>
      <c r="C15" s="67"/>
      <c r="D15" s="56"/>
      <c r="E15" s="56"/>
      <c r="F15" s="56"/>
      <c r="G15" s="56"/>
      <c r="I15" s="2"/>
      <c r="J15" s="61"/>
      <c r="K15" s="60"/>
      <c r="L15" s="60"/>
      <c r="M15" s="56"/>
      <c r="N15" s="56"/>
      <c r="O15" s="56"/>
      <c r="P15" s="56"/>
      <c r="Q15" s="56"/>
      <c r="U15" s="2"/>
      <c r="V15" s="61"/>
      <c r="W15" s="60"/>
      <c r="X15" s="2"/>
      <c r="Y15" s="2"/>
      <c r="Z15" s="2"/>
    </row>
    <row r="16" spans="1:26" ht="13.35" customHeight="1" x14ac:dyDescent="0.25">
      <c r="B16" s="59"/>
      <c r="C16" s="67"/>
      <c r="D16" s="56"/>
      <c r="E16" s="56"/>
      <c r="F16" s="56"/>
      <c r="G16" s="56"/>
      <c r="I16" s="2"/>
      <c r="J16" s="61"/>
      <c r="K16" s="60"/>
      <c r="L16" s="60"/>
      <c r="M16" s="56"/>
      <c r="N16" s="56"/>
      <c r="O16" s="56"/>
      <c r="P16" s="56"/>
      <c r="Q16" s="56"/>
      <c r="U16" s="2"/>
      <c r="V16" s="61"/>
      <c r="W16" s="60"/>
      <c r="X16" s="2"/>
      <c r="Y16" s="2"/>
      <c r="Z16" s="2"/>
    </row>
    <row r="17" spans="1:26" ht="13.35" customHeight="1" x14ac:dyDescent="0.25">
      <c r="B17" s="59"/>
      <c r="C17" s="67"/>
      <c r="D17" s="56"/>
      <c r="E17" s="56"/>
      <c r="F17" s="56"/>
      <c r="G17" s="56"/>
      <c r="I17" s="2"/>
      <c r="J17" s="61"/>
      <c r="K17" s="60"/>
      <c r="L17" s="60"/>
      <c r="M17" s="56"/>
      <c r="N17" s="56"/>
      <c r="O17" s="56"/>
      <c r="P17" s="56"/>
      <c r="Q17" s="56"/>
      <c r="U17" s="2"/>
      <c r="V17" s="61"/>
      <c r="W17" s="60"/>
      <c r="X17" s="2"/>
      <c r="Y17" s="2"/>
      <c r="Z17" s="2"/>
    </row>
    <row r="18" spans="1:26" ht="13.35" customHeight="1" x14ac:dyDescent="0.25">
      <c r="B18" s="59"/>
      <c r="C18" s="67"/>
      <c r="D18" s="56"/>
      <c r="E18" s="56"/>
      <c r="F18" s="56"/>
      <c r="G18" s="56"/>
      <c r="I18" s="2"/>
      <c r="J18" s="61"/>
      <c r="K18" s="60"/>
      <c r="L18" s="60"/>
      <c r="M18" s="56"/>
      <c r="N18" s="56"/>
      <c r="O18" s="56"/>
      <c r="P18" s="56"/>
      <c r="Q18" s="56"/>
      <c r="U18" s="2"/>
      <c r="V18" s="61"/>
      <c r="W18" s="60"/>
      <c r="X18" s="2"/>
      <c r="Y18" s="2"/>
      <c r="Z18" s="2"/>
    </row>
    <row r="19" spans="1:26" ht="13.35" customHeight="1" x14ac:dyDescent="0.25">
      <c r="B19" s="59"/>
      <c r="C19" s="67"/>
      <c r="D19" s="56"/>
      <c r="E19" s="56"/>
      <c r="F19" s="56"/>
      <c r="G19" s="56"/>
      <c r="I19" s="2"/>
      <c r="J19" s="61"/>
      <c r="K19" s="60"/>
      <c r="L19" s="60"/>
      <c r="M19" s="56"/>
      <c r="N19" s="56"/>
      <c r="O19" s="56"/>
      <c r="P19" s="56"/>
      <c r="Q19" s="56"/>
      <c r="U19" s="2"/>
      <c r="V19" s="61"/>
      <c r="W19" s="60"/>
      <c r="X19" s="2"/>
      <c r="Y19" s="2"/>
      <c r="Z19" s="2"/>
    </row>
    <row r="20" spans="1:26" ht="13.35" customHeight="1" x14ac:dyDescent="0.25">
      <c r="B20" s="59"/>
      <c r="C20" s="67"/>
      <c r="D20" s="56"/>
      <c r="E20" s="56"/>
      <c r="F20" s="56"/>
      <c r="G20" s="56"/>
      <c r="I20" s="2"/>
      <c r="J20" s="61"/>
      <c r="K20" s="60"/>
      <c r="L20" s="60"/>
      <c r="M20" s="55"/>
      <c r="N20" s="54"/>
      <c r="O20" s="54"/>
      <c r="P20" s="55"/>
      <c r="Q20" s="54"/>
      <c r="U20" s="2"/>
      <c r="V20" s="55"/>
      <c r="W20" s="54"/>
      <c r="X20" s="2"/>
      <c r="Y20" s="2"/>
      <c r="Z20" s="2"/>
    </row>
    <row r="21" spans="1:26" ht="13.35" customHeight="1" x14ac:dyDescent="0.3">
      <c r="B21" s="59"/>
      <c r="C21" s="67"/>
      <c r="D21" s="56"/>
      <c r="E21" s="56"/>
      <c r="F21" s="56"/>
      <c r="G21" s="56"/>
      <c r="H21" s="53"/>
      <c r="I21" s="58"/>
      <c r="J21" s="58"/>
      <c r="K21" s="58"/>
      <c r="L21" s="58"/>
      <c r="M21" s="58"/>
      <c r="P21" s="62"/>
      <c r="Q21" s="63"/>
    </row>
    <row r="22" spans="1:26" ht="13.35" customHeight="1" x14ac:dyDescent="0.3">
      <c r="B22" s="59"/>
      <c r="C22" s="67"/>
      <c r="D22" s="56"/>
      <c r="E22" s="56"/>
      <c r="F22" s="56"/>
      <c r="G22" s="56"/>
      <c r="H22" s="53"/>
      <c r="I22" s="58"/>
      <c r="J22" s="58"/>
      <c r="K22" s="58"/>
      <c r="L22" s="58"/>
      <c r="M22" s="58"/>
      <c r="P22" s="64"/>
      <c r="Q22" s="65"/>
    </row>
    <row r="23" spans="1:26" ht="13.35" customHeight="1" x14ac:dyDescent="0.3">
      <c r="B23" s="2"/>
      <c r="C23" s="68"/>
      <c r="D23" s="55"/>
      <c r="E23" s="55"/>
      <c r="F23" s="55"/>
      <c r="G23" s="55"/>
      <c r="H23" s="53"/>
      <c r="I23" s="58"/>
      <c r="J23" s="58"/>
      <c r="K23" s="58"/>
      <c r="L23" s="58"/>
      <c r="M23" s="58"/>
    </row>
    <row r="24" spans="1:26" ht="13.35" customHeight="1" x14ac:dyDescent="0.3">
      <c r="C24" s="53"/>
      <c r="D24" s="53"/>
      <c r="E24" s="53"/>
      <c r="F24" s="53"/>
      <c r="G24" s="53"/>
      <c r="H24" s="53"/>
      <c r="I24" s="58"/>
      <c r="J24" s="58"/>
      <c r="K24" s="58"/>
      <c r="L24" s="58"/>
      <c r="M24" s="58"/>
    </row>
    <row r="25" spans="1:26" ht="13.35" customHeight="1" x14ac:dyDescent="0.3">
      <c r="C25" s="53"/>
      <c r="D25" s="53"/>
      <c r="E25" s="53"/>
      <c r="F25" s="53"/>
      <c r="G25" s="53"/>
      <c r="H25" s="53"/>
      <c r="I25" s="58"/>
      <c r="J25" s="58"/>
      <c r="K25" s="58"/>
      <c r="L25" s="58"/>
      <c r="M25" s="58"/>
    </row>
    <row r="26" spans="1:26" ht="13.35" customHeight="1" x14ac:dyDescent="0.3">
      <c r="C26" s="53"/>
      <c r="D26" s="53"/>
      <c r="E26" s="53"/>
      <c r="F26" s="53"/>
      <c r="G26" s="53"/>
      <c r="H26" s="53"/>
      <c r="I26" s="53" t="str">
        <f>IF(H21=0,"",I21/H21-1)</f>
        <v/>
      </c>
      <c r="J26" s="53"/>
      <c r="K26" s="53"/>
      <c r="L26" s="53"/>
      <c r="M26" s="53"/>
    </row>
    <row r="27" spans="1:26" ht="13.35" customHeight="1" x14ac:dyDescent="0.3">
      <c r="C27" s="53"/>
      <c r="D27" s="53"/>
      <c r="E27" s="53"/>
      <c r="F27" s="53"/>
      <c r="G27" s="53"/>
      <c r="H27" s="53"/>
      <c r="I27" s="53" t="str">
        <f>IF(H25=0,"",I25/H25-1)</f>
        <v/>
      </c>
      <c r="J27" s="53"/>
      <c r="K27" s="53"/>
      <c r="L27" s="53"/>
      <c r="M27" s="53"/>
    </row>
    <row r="28" spans="1:26" ht="13.35" customHeight="1" x14ac:dyDescent="0.3">
      <c r="B28" s="1" t="s">
        <v>88</v>
      </c>
      <c r="C28" s="53"/>
      <c r="D28" s="53"/>
      <c r="E28" s="53"/>
      <c r="F28" s="53"/>
      <c r="G28" s="53"/>
      <c r="H28" s="53"/>
      <c r="I28" s="53"/>
      <c r="J28" s="53"/>
      <c r="K28" s="53"/>
      <c r="L28" s="53"/>
      <c r="M28" s="53"/>
    </row>
    <row r="29" spans="1:26" ht="13.35" customHeight="1" x14ac:dyDescent="0.3">
      <c r="B29" s="1" t="s">
        <v>175</v>
      </c>
      <c r="C29" s="53"/>
      <c r="D29" s="53"/>
      <c r="E29" s="53"/>
      <c r="F29" s="53"/>
      <c r="G29" s="53"/>
      <c r="H29" s="53"/>
      <c r="I29" s="53"/>
      <c r="J29" s="53"/>
      <c r="K29" s="53"/>
      <c r="L29" s="53"/>
      <c r="M29" s="53"/>
    </row>
    <row r="30" spans="1:26" s="125" customFormat="1" ht="22.2" customHeight="1" x14ac:dyDescent="0.3">
      <c r="A30" s="124" t="s">
        <v>90</v>
      </c>
      <c r="O30" s="124" t="s">
        <v>161</v>
      </c>
      <c r="P30" s="124"/>
      <c r="V30" s="124"/>
      <c r="X30" s="126"/>
      <c r="Y30" s="126"/>
    </row>
    <row r="31" spans="1:26" ht="13.35" customHeight="1" x14ac:dyDescent="0.25"/>
    <row r="32" spans="1:26" ht="13.35" customHeight="1" x14ac:dyDescent="0.25">
      <c r="B32" s="27" t="s">
        <v>85</v>
      </c>
      <c r="C32" s="27"/>
      <c r="D32" s="27"/>
      <c r="E32" s="27"/>
      <c r="M32" s="36" t="s">
        <v>74</v>
      </c>
      <c r="O32" s="27" t="s">
        <v>85</v>
      </c>
      <c r="P32" s="27"/>
      <c r="Q32" s="27"/>
      <c r="R32" s="27"/>
      <c r="Z32" s="36" t="s">
        <v>74</v>
      </c>
    </row>
    <row r="33" spans="2:26" ht="13.35" customHeight="1" x14ac:dyDescent="0.25">
      <c r="B33" s="25"/>
      <c r="C33" s="20">
        <v>2018</v>
      </c>
      <c r="D33" s="20">
        <v>2019</v>
      </c>
      <c r="E33" s="20">
        <v>2020</v>
      </c>
      <c r="F33" s="20">
        <v>2021</v>
      </c>
      <c r="G33" s="20">
        <v>2022</v>
      </c>
      <c r="H33" s="20">
        <v>2023</v>
      </c>
      <c r="I33" s="20">
        <v>2024</v>
      </c>
      <c r="J33" s="20">
        <v>2025</v>
      </c>
      <c r="K33" s="20">
        <v>2026</v>
      </c>
      <c r="L33" s="20">
        <v>2027</v>
      </c>
      <c r="M33" s="90" t="s">
        <v>205</v>
      </c>
      <c r="N33" s="95"/>
      <c r="O33" s="25"/>
      <c r="P33" s="20">
        <v>2018</v>
      </c>
      <c r="Q33" s="20">
        <v>2019</v>
      </c>
      <c r="R33" s="20">
        <v>2020</v>
      </c>
      <c r="S33" s="20">
        <v>2021</v>
      </c>
      <c r="T33" s="20">
        <v>2022</v>
      </c>
      <c r="U33" s="20">
        <v>2023</v>
      </c>
      <c r="V33" s="20">
        <v>2024</v>
      </c>
      <c r="W33" s="20">
        <v>2025</v>
      </c>
      <c r="X33" s="20">
        <v>2026</v>
      </c>
      <c r="Y33" s="20">
        <v>2027</v>
      </c>
      <c r="Z33" s="90" t="s">
        <v>205</v>
      </c>
    </row>
    <row r="34" spans="2:26" ht="13.35" customHeight="1" x14ac:dyDescent="0.25">
      <c r="B34" s="5" t="s">
        <v>84</v>
      </c>
      <c r="C34" s="30">
        <f>'Open vRAN by G'!C37</f>
        <v>0</v>
      </c>
      <c r="D34" s="30">
        <f>'Open vRAN by G'!D37</f>
        <v>0</v>
      </c>
      <c r="E34" s="30">
        <f>'Open vRAN by G'!E37</f>
        <v>0</v>
      </c>
      <c r="F34" s="30">
        <f>'Open vRAN by G'!F37</f>
        <v>0</v>
      </c>
      <c r="G34" s="30">
        <f>'Open vRAN by G'!G37</f>
        <v>0</v>
      </c>
      <c r="H34" s="30">
        <f>'Open vRAN by G'!H37</f>
        <v>0</v>
      </c>
      <c r="I34" s="30">
        <f>'Open vRAN by G'!I37</f>
        <v>0</v>
      </c>
      <c r="J34" s="30">
        <f>'Open vRAN by G'!J37</f>
        <v>0</v>
      </c>
      <c r="K34" s="30">
        <f>'Open vRAN by G'!K37</f>
        <v>0</v>
      </c>
      <c r="L34" s="30">
        <f>'Open vRAN by G'!L37</f>
        <v>0</v>
      </c>
      <c r="M34" s="35" t="e">
        <f>(L34/F34)^(1/6)-1</f>
        <v>#DIV/0!</v>
      </c>
      <c r="N34" s="22"/>
      <c r="O34" s="5" t="s">
        <v>71</v>
      </c>
      <c r="P34" s="30">
        <f>'Total open vRAN'!C9</f>
        <v>0</v>
      </c>
      <c r="Q34" s="30">
        <f>'Total open vRAN'!D9</f>
        <v>0</v>
      </c>
      <c r="R34" s="30">
        <f>'Total open vRAN'!E9</f>
        <v>0</v>
      </c>
      <c r="S34" s="30">
        <f>'Total open vRAN'!F9</f>
        <v>0</v>
      </c>
      <c r="T34" s="30">
        <f>'Total open vRAN'!G9</f>
        <v>0</v>
      </c>
      <c r="U34" s="30">
        <f>'Total open vRAN'!H9</f>
        <v>0</v>
      </c>
      <c r="V34" s="30">
        <f>'Total open vRAN'!I9</f>
        <v>0</v>
      </c>
      <c r="W34" s="30">
        <f>'Total open vRAN'!J9</f>
        <v>0</v>
      </c>
      <c r="X34" s="30">
        <f>'Total open vRAN'!K9</f>
        <v>0</v>
      </c>
      <c r="Y34" s="30">
        <f>'Total open vRAN'!L9</f>
        <v>0</v>
      </c>
      <c r="Z34" s="35" t="e">
        <f>(Y34/S34)^(1/6)-1</f>
        <v>#DIV/0!</v>
      </c>
    </row>
    <row r="35" spans="2:26" ht="13.35" customHeight="1" x14ac:dyDescent="0.25">
      <c r="B35" s="5" t="s">
        <v>89</v>
      </c>
      <c r="C35" s="30">
        <f>'Total open vRAN'!C37-Summary!C34</f>
        <v>0</v>
      </c>
      <c r="D35" s="30">
        <f>'Total open vRAN'!D37-Summary!D34</f>
        <v>0</v>
      </c>
      <c r="E35" s="30">
        <f>'Total open vRAN'!E37-Summary!E34</f>
        <v>0</v>
      </c>
      <c r="F35" s="30">
        <f>'Total open vRAN'!F37-Summary!F34</f>
        <v>0</v>
      </c>
      <c r="G35" s="30">
        <f>'Total open vRAN'!G37-Summary!G34</f>
        <v>0</v>
      </c>
      <c r="H35" s="30">
        <f>'Total open vRAN'!H37-Summary!H34</f>
        <v>0</v>
      </c>
      <c r="I35" s="30">
        <f>'Total open vRAN'!I37-Summary!I34</f>
        <v>0</v>
      </c>
      <c r="J35" s="30">
        <f>'Total open vRAN'!J37-Summary!J34</f>
        <v>0</v>
      </c>
      <c r="K35" s="30">
        <f>'Total open vRAN'!K37-Summary!K34</f>
        <v>0</v>
      </c>
      <c r="L35" s="30">
        <f>'Total open vRAN'!L37-Summary!L34</f>
        <v>0</v>
      </c>
      <c r="M35" s="32" t="e">
        <f t="shared" ref="M35:M36" si="0">(L35/F35)^(1/6)-1</f>
        <v>#DIV/0!</v>
      </c>
      <c r="N35" s="22"/>
      <c r="O35" s="5" t="s">
        <v>97</v>
      </c>
      <c r="P35" s="30">
        <f>'Total open vRAN'!C16</f>
        <v>0</v>
      </c>
      <c r="Q35" s="30">
        <f>'Total open vRAN'!D16</f>
        <v>0</v>
      </c>
      <c r="R35" s="30">
        <f>'Total open vRAN'!E16</f>
        <v>0</v>
      </c>
      <c r="S35" s="30">
        <f>'Total open vRAN'!F16</f>
        <v>0</v>
      </c>
      <c r="T35" s="30">
        <f>'Total open vRAN'!G16</f>
        <v>0</v>
      </c>
      <c r="U35" s="30">
        <f>'Total open vRAN'!H16</f>
        <v>0</v>
      </c>
      <c r="V35" s="30">
        <f>'Total open vRAN'!I16</f>
        <v>0</v>
      </c>
      <c r="W35" s="30">
        <f>'Total open vRAN'!J16</f>
        <v>0</v>
      </c>
      <c r="X35" s="30">
        <f>'Total open vRAN'!K16</f>
        <v>0</v>
      </c>
      <c r="Y35" s="30">
        <f>'Total open vRAN'!L16</f>
        <v>0</v>
      </c>
      <c r="Z35" s="32" t="e">
        <f t="shared" ref="Z35:Z37" si="1">(Y35/S35)^(1/6)-1</f>
        <v>#DIV/0!</v>
      </c>
    </row>
    <row r="36" spans="2:26" ht="13.35" customHeight="1" x14ac:dyDescent="0.25">
      <c r="B36" s="5" t="s">
        <v>67</v>
      </c>
      <c r="C36" s="30">
        <f t="shared" ref="C36:J36" si="2">C34+C35</f>
        <v>0</v>
      </c>
      <c r="D36" s="30">
        <f t="shared" si="2"/>
        <v>0</v>
      </c>
      <c r="E36" s="30">
        <f>E34+E35</f>
        <v>0</v>
      </c>
      <c r="F36" s="30">
        <f t="shared" si="2"/>
        <v>0</v>
      </c>
      <c r="G36" s="30">
        <f t="shared" si="2"/>
        <v>0</v>
      </c>
      <c r="H36" s="30">
        <f t="shared" si="2"/>
        <v>0</v>
      </c>
      <c r="I36" s="30">
        <f t="shared" si="2"/>
        <v>0</v>
      </c>
      <c r="J36" s="30">
        <f t="shared" si="2"/>
        <v>0</v>
      </c>
      <c r="K36" s="30">
        <f t="shared" ref="K36:L36" si="3">K34+K35</f>
        <v>0</v>
      </c>
      <c r="L36" s="30">
        <f t="shared" si="3"/>
        <v>0</v>
      </c>
      <c r="M36" s="32" t="e">
        <f t="shared" si="0"/>
        <v>#DIV/0!</v>
      </c>
      <c r="N36" s="22"/>
      <c r="O36" s="5" t="s">
        <v>69</v>
      </c>
      <c r="P36" s="30">
        <f>'Total open vRAN'!C23</f>
        <v>0</v>
      </c>
      <c r="Q36" s="30">
        <f>'Total open vRAN'!D23</f>
        <v>0</v>
      </c>
      <c r="R36" s="30">
        <f>'Total open vRAN'!E23</f>
        <v>0</v>
      </c>
      <c r="S36" s="30">
        <f>'Total open vRAN'!F23</f>
        <v>0</v>
      </c>
      <c r="T36" s="30">
        <f>'Total open vRAN'!G23</f>
        <v>0</v>
      </c>
      <c r="U36" s="30">
        <f>'Total open vRAN'!H23</f>
        <v>0</v>
      </c>
      <c r="V36" s="30">
        <f>'Total open vRAN'!I23</f>
        <v>0</v>
      </c>
      <c r="W36" s="30">
        <f>'Total open vRAN'!J23</f>
        <v>0</v>
      </c>
      <c r="X36" s="30">
        <f>'Total open vRAN'!K23</f>
        <v>0</v>
      </c>
      <c r="Y36" s="30">
        <f>'Total open vRAN'!L23</f>
        <v>0</v>
      </c>
      <c r="Z36" s="32" t="e">
        <f t="shared" si="1"/>
        <v>#DIV/0!</v>
      </c>
    </row>
    <row r="37" spans="2:26" ht="13.35" customHeight="1" x14ac:dyDescent="0.25">
      <c r="B37" s="31" t="s">
        <v>73</v>
      </c>
      <c r="C37" s="23"/>
      <c r="D37" s="23" t="e">
        <f t="shared" ref="D37:K37" si="4">(D36-C36)/C36</f>
        <v>#DIV/0!</v>
      </c>
      <c r="E37" s="23" t="e">
        <f t="shared" si="4"/>
        <v>#DIV/0!</v>
      </c>
      <c r="F37" s="23" t="e">
        <f t="shared" si="4"/>
        <v>#DIV/0!</v>
      </c>
      <c r="G37" s="23" t="e">
        <f t="shared" si="4"/>
        <v>#DIV/0!</v>
      </c>
      <c r="H37" s="23" t="e">
        <f t="shared" si="4"/>
        <v>#DIV/0!</v>
      </c>
      <c r="I37" s="29" t="e">
        <f t="shared" si="4"/>
        <v>#DIV/0!</v>
      </c>
      <c r="J37" s="29" t="e">
        <f t="shared" si="4"/>
        <v>#DIV/0!</v>
      </c>
      <c r="K37" s="29" t="e">
        <f t="shared" si="4"/>
        <v>#DIV/0!</v>
      </c>
      <c r="L37" s="29" t="e">
        <f>(L36-K36)/K36</f>
        <v>#DIV/0!</v>
      </c>
      <c r="M37" s="28"/>
      <c r="O37" s="5" t="s">
        <v>68</v>
      </c>
      <c r="P37" s="30">
        <f>'Total open vRAN'!C30</f>
        <v>0</v>
      </c>
      <c r="Q37" s="30">
        <f>'Total open vRAN'!D30</f>
        <v>0</v>
      </c>
      <c r="R37" s="30">
        <f>'Total open vRAN'!E30</f>
        <v>0</v>
      </c>
      <c r="S37" s="30">
        <f>'Total open vRAN'!F30</f>
        <v>0</v>
      </c>
      <c r="T37" s="30">
        <f>'Total open vRAN'!G30</f>
        <v>0</v>
      </c>
      <c r="U37" s="30">
        <f>'Total open vRAN'!H30</f>
        <v>0</v>
      </c>
      <c r="V37" s="30">
        <f>'Total open vRAN'!I30</f>
        <v>0</v>
      </c>
      <c r="W37" s="30">
        <f>'Total open vRAN'!J30</f>
        <v>0</v>
      </c>
      <c r="X37" s="30">
        <f>'Total open vRAN'!K30</f>
        <v>0</v>
      </c>
      <c r="Y37" s="30">
        <f>'Total open vRAN'!L30</f>
        <v>0</v>
      </c>
      <c r="Z37" s="32" t="e">
        <f t="shared" si="1"/>
        <v>#DIV/0!</v>
      </c>
    </row>
    <row r="38" spans="2:26" ht="13.35" customHeight="1" x14ac:dyDescent="0.25">
      <c r="B38" s="52"/>
      <c r="C38" s="52"/>
      <c r="D38" s="46"/>
      <c r="E38" s="46"/>
      <c r="F38" s="103"/>
      <c r="G38" s="103"/>
      <c r="H38" s="103"/>
      <c r="I38" s="103"/>
      <c r="J38" s="103"/>
      <c r="K38" s="103"/>
      <c r="L38" s="103"/>
      <c r="M38" s="46"/>
      <c r="O38" s="5" t="s">
        <v>67</v>
      </c>
      <c r="P38" s="30">
        <f t="shared" ref="P38:Y38" si="5">P34+P35+P36+P37</f>
        <v>0</v>
      </c>
      <c r="Q38" s="30">
        <f t="shared" si="5"/>
        <v>0</v>
      </c>
      <c r="R38" s="30">
        <f t="shared" si="5"/>
        <v>0</v>
      </c>
      <c r="S38" s="30">
        <f t="shared" si="5"/>
        <v>0</v>
      </c>
      <c r="T38" s="30">
        <f t="shared" si="5"/>
        <v>0</v>
      </c>
      <c r="U38" s="30">
        <f t="shared" si="5"/>
        <v>0</v>
      </c>
      <c r="V38" s="30">
        <f t="shared" si="5"/>
        <v>0</v>
      </c>
      <c r="W38" s="30">
        <f t="shared" si="5"/>
        <v>0</v>
      </c>
      <c r="X38" s="30">
        <f t="shared" si="5"/>
        <v>0</v>
      </c>
      <c r="Y38" s="30">
        <f t="shared" si="5"/>
        <v>0</v>
      </c>
      <c r="Z38" s="32" t="e">
        <f>(Y38/S38)^(1/6)-1</f>
        <v>#DIV/0!</v>
      </c>
    </row>
    <row r="39" spans="2:26" ht="13.35" customHeight="1" x14ac:dyDescent="0.25">
      <c r="B39" s="52"/>
      <c r="C39" s="52"/>
      <c r="D39" s="46"/>
      <c r="E39" s="46"/>
      <c r="F39" s="46"/>
      <c r="G39" s="46"/>
      <c r="H39" s="46"/>
      <c r="I39" s="46"/>
      <c r="J39" s="46"/>
      <c r="K39" s="46"/>
      <c r="L39" s="46"/>
      <c r="M39" s="46"/>
      <c r="O39" s="31" t="s">
        <v>73</v>
      </c>
      <c r="P39" s="23"/>
      <c r="Q39" s="23" t="e">
        <f t="shared" ref="Q39:Y39" si="6">(Q38-P38)/P38</f>
        <v>#DIV/0!</v>
      </c>
      <c r="R39" s="23" t="e">
        <f t="shared" si="6"/>
        <v>#DIV/0!</v>
      </c>
      <c r="S39" s="23" t="e">
        <f t="shared" si="6"/>
        <v>#DIV/0!</v>
      </c>
      <c r="T39" s="23" t="e">
        <f t="shared" si="6"/>
        <v>#DIV/0!</v>
      </c>
      <c r="U39" s="23" t="e">
        <f t="shared" si="6"/>
        <v>#DIV/0!</v>
      </c>
      <c r="V39" s="29" t="e">
        <f t="shared" si="6"/>
        <v>#DIV/0!</v>
      </c>
      <c r="W39" s="29" t="e">
        <f t="shared" si="6"/>
        <v>#DIV/0!</v>
      </c>
      <c r="X39" s="29" t="e">
        <f t="shared" si="6"/>
        <v>#DIV/0!</v>
      </c>
      <c r="Y39" s="29" t="e">
        <f t="shared" si="6"/>
        <v>#DIV/0!</v>
      </c>
      <c r="Z39" s="28"/>
    </row>
    <row r="40" spans="2:26" ht="13.35" customHeight="1" x14ac:dyDescent="0.25">
      <c r="B40" s="52"/>
      <c r="C40" s="52"/>
      <c r="D40" s="46"/>
      <c r="E40" s="46"/>
      <c r="F40" s="46"/>
      <c r="G40" s="46"/>
      <c r="H40" s="46"/>
      <c r="I40" s="46"/>
      <c r="J40" s="46"/>
      <c r="K40" s="46"/>
      <c r="L40" s="46"/>
      <c r="M40" s="46"/>
      <c r="O40" s="52"/>
      <c r="P40" s="52"/>
      <c r="Q40" s="46"/>
      <c r="R40" s="46"/>
      <c r="S40" s="46"/>
      <c r="T40" s="46"/>
      <c r="U40" s="46"/>
      <c r="V40" s="46"/>
      <c r="W40" s="46"/>
      <c r="X40" s="46"/>
      <c r="Y40" s="46"/>
      <c r="Z40" s="46"/>
    </row>
    <row r="41" spans="2:26" ht="13.35" customHeight="1" x14ac:dyDescent="0.25">
      <c r="B41" s="52"/>
      <c r="C41" s="52"/>
      <c r="D41" s="46"/>
      <c r="E41" s="46"/>
      <c r="F41" s="46"/>
      <c r="G41" s="46"/>
      <c r="H41" s="46"/>
      <c r="I41" s="46"/>
      <c r="J41" s="46"/>
      <c r="K41" s="46"/>
      <c r="L41" s="46"/>
      <c r="M41" s="46"/>
      <c r="N41" s="127"/>
      <c r="O41" s="127"/>
    </row>
    <row r="42" spans="2:26" ht="13.35" customHeight="1" x14ac:dyDescent="0.25">
      <c r="B42" s="52"/>
      <c r="C42" s="52"/>
      <c r="D42" s="46"/>
      <c r="E42" s="46"/>
      <c r="F42" s="46"/>
      <c r="G42" s="46"/>
      <c r="H42" s="46"/>
      <c r="I42" s="46"/>
      <c r="J42" s="46"/>
      <c r="K42" s="46"/>
      <c r="L42" s="46"/>
      <c r="M42" s="46"/>
      <c r="N42" s="127"/>
      <c r="O42" s="127"/>
    </row>
    <row r="43" spans="2:26" ht="13.35" customHeight="1" x14ac:dyDescent="0.25">
      <c r="B43" s="52"/>
      <c r="C43" s="52"/>
      <c r="D43" s="46"/>
      <c r="E43" s="46"/>
      <c r="F43" s="46"/>
      <c r="G43" s="46"/>
      <c r="H43" s="46"/>
      <c r="I43" s="46"/>
      <c r="J43" s="46"/>
      <c r="K43" s="46"/>
      <c r="L43" s="46"/>
      <c r="M43" s="46"/>
      <c r="N43" s="127"/>
      <c r="O43" s="127"/>
    </row>
    <row r="44" spans="2:26" ht="13.35" customHeight="1" x14ac:dyDescent="0.25">
      <c r="B44" s="52"/>
      <c r="C44" s="52"/>
      <c r="D44" s="46"/>
      <c r="E44" s="46"/>
      <c r="F44" s="46"/>
      <c r="G44" s="46"/>
      <c r="H44" s="46"/>
      <c r="I44" s="46"/>
      <c r="J44" s="46"/>
      <c r="K44" s="46"/>
      <c r="L44" s="46"/>
      <c r="M44" s="46"/>
      <c r="N44" s="127"/>
      <c r="O44" s="127"/>
    </row>
    <row r="45" spans="2:26" ht="13.35" customHeight="1" x14ac:dyDescent="0.25">
      <c r="B45" s="52"/>
      <c r="C45" s="52"/>
      <c r="D45" s="46"/>
      <c r="E45" s="46"/>
      <c r="F45" s="46"/>
      <c r="G45" s="46"/>
      <c r="H45" s="46"/>
      <c r="I45" s="46"/>
      <c r="J45" s="46"/>
      <c r="K45" s="46"/>
      <c r="L45" s="46"/>
      <c r="M45" s="46"/>
      <c r="N45" s="128"/>
      <c r="O45" s="128"/>
    </row>
    <row r="46" spans="2:26" ht="13.35" customHeight="1" x14ac:dyDescent="0.25">
      <c r="B46" s="52"/>
      <c r="C46" s="52"/>
      <c r="D46" s="46"/>
      <c r="E46" s="46"/>
      <c r="F46" s="46"/>
      <c r="G46" s="46"/>
      <c r="H46" s="46"/>
      <c r="I46" s="46"/>
      <c r="J46" s="46"/>
      <c r="K46" s="46"/>
      <c r="L46" s="46"/>
      <c r="M46" s="46"/>
    </row>
    <row r="47" spans="2:26" ht="13.35" customHeight="1" x14ac:dyDescent="0.25">
      <c r="B47" s="52"/>
      <c r="C47" s="52"/>
      <c r="D47" s="46"/>
      <c r="E47" s="46"/>
      <c r="F47" s="46"/>
      <c r="G47" s="46"/>
      <c r="H47" s="46"/>
      <c r="I47" s="46"/>
      <c r="J47" s="46"/>
      <c r="K47" s="46"/>
      <c r="L47" s="46"/>
      <c r="M47" s="46"/>
    </row>
    <row r="48" spans="2:26" ht="13.35" customHeight="1" x14ac:dyDescent="0.25">
      <c r="B48" s="52"/>
      <c r="C48" s="52"/>
      <c r="D48" s="46"/>
      <c r="E48" s="46"/>
      <c r="F48" s="46"/>
      <c r="G48" s="46"/>
      <c r="H48" s="46"/>
      <c r="I48" s="46"/>
      <c r="J48" s="46"/>
      <c r="K48" s="46"/>
      <c r="L48" s="46"/>
      <c r="M48" s="46"/>
    </row>
    <row r="49" spans="1:27" ht="13.35" customHeight="1" x14ac:dyDescent="0.25">
      <c r="B49" s="52"/>
      <c r="C49" s="52"/>
      <c r="D49" s="46"/>
      <c r="E49" s="46"/>
      <c r="F49" s="46"/>
      <c r="G49" s="46"/>
      <c r="H49" s="46"/>
      <c r="I49" s="46"/>
      <c r="J49" s="46"/>
      <c r="K49" s="46"/>
      <c r="L49" s="46"/>
      <c r="M49" s="46"/>
    </row>
    <row r="50" spans="1:27" ht="13.35" customHeight="1" x14ac:dyDescent="0.25">
      <c r="B50" s="52"/>
      <c r="C50" s="52"/>
      <c r="D50" s="46"/>
      <c r="E50" s="46"/>
      <c r="F50" s="46"/>
      <c r="G50" s="46"/>
      <c r="H50" s="46"/>
      <c r="I50" s="46"/>
      <c r="J50" s="46"/>
      <c r="K50" s="46"/>
      <c r="L50" s="46"/>
      <c r="M50" s="46"/>
    </row>
    <row r="51" spans="1:27" ht="13.35" customHeight="1" x14ac:dyDescent="0.25">
      <c r="B51" s="52"/>
      <c r="C51" s="52"/>
      <c r="D51" s="46"/>
      <c r="E51" s="46"/>
      <c r="F51" s="46"/>
      <c r="G51" s="46"/>
      <c r="H51" s="46"/>
      <c r="I51" s="46"/>
      <c r="J51" s="46"/>
      <c r="K51" s="46"/>
      <c r="L51" s="46"/>
      <c r="M51" s="46"/>
    </row>
    <row r="52" spans="1:27" ht="13.35" customHeight="1" x14ac:dyDescent="0.25">
      <c r="B52" s="52"/>
      <c r="C52" s="52"/>
      <c r="D52" s="46"/>
      <c r="E52" s="46"/>
      <c r="F52" s="46"/>
      <c r="G52" s="46"/>
      <c r="H52" s="46"/>
      <c r="I52" s="46"/>
      <c r="J52" s="46"/>
      <c r="K52" s="46"/>
      <c r="L52" s="46"/>
      <c r="M52" s="46"/>
    </row>
    <row r="53" spans="1:27" ht="13.35" customHeight="1" x14ac:dyDescent="0.25">
      <c r="B53" s="52"/>
      <c r="C53" s="52"/>
      <c r="D53" s="46"/>
      <c r="E53" s="46"/>
      <c r="F53" s="46"/>
      <c r="G53" s="46"/>
      <c r="H53" s="46"/>
      <c r="I53" s="46"/>
      <c r="J53" s="46"/>
      <c r="K53" s="46"/>
      <c r="L53" s="46"/>
      <c r="M53" s="46"/>
    </row>
    <row r="54" spans="1:27" ht="13.35" customHeight="1" x14ac:dyDescent="0.25">
      <c r="B54" s="52"/>
      <c r="C54" s="52"/>
      <c r="D54" s="46"/>
      <c r="E54" s="46"/>
      <c r="F54" s="46"/>
      <c r="G54" s="46"/>
      <c r="H54" s="46"/>
      <c r="I54" s="46"/>
      <c r="J54" s="46"/>
      <c r="K54" s="46"/>
      <c r="L54" s="46"/>
      <c r="M54" s="46"/>
    </row>
    <row r="55" spans="1:27" ht="13.35" customHeight="1" x14ac:dyDescent="0.25">
      <c r="B55" s="52"/>
      <c r="C55" s="52"/>
      <c r="D55" s="46"/>
      <c r="E55" s="46"/>
      <c r="F55" s="46"/>
      <c r="G55" s="46"/>
      <c r="H55" s="46"/>
      <c r="I55" s="46"/>
      <c r="J55" s="46"/>
      <c r="K55" s="46"/>
      <c r="L55" s="46"/>
      <c r="M55" s="46"/>
    </row>
    <row r="56" spans="1:27" ht="13.35" customHeight="1" x14ac:dyDescent="0.25">
      <c r="B56" s="52"/>
      <c r="C56" s="52"/>
      <c r="D56" s="46"/>
      <c r="E56" s="46"/>
      <c r="F56" s="46"/>
      <c r="G56" s="46"/>
      <c r="H56" s="46"/>
      <c r="I56" s="46"/>
      <c r="J56" s="46"/>
      <c r="K56" s="46"/>
      <c r="L56" s="46"/>
      <c r="M56" s="46"/>
    </row>
    <row r="57" spans="1:27" ht="13.35" customHeight="1" x14ac:dyDescent="0.25">
      <c r="B57" s="52"/>
      <c r="C57" s="52"/>
      <c r="D57" s="46"/>
      <c r="E57" s="46"/>
      <c r="F57" s="46"/>
      <c r="G57" s="46"/>
      <c r="H57" s="46"/>
      <c r="I57" s="46"/>
      <c r="J57" s="46"/>
      <c r="K57" s="46"/>
      <c r="L57" s="46"/>
      <c r="M57" s="46"/>
    </row>
    <row r="58" spans="1:27" ht="13.35" customHeight="1" x14ac:dyDescent="0.25">
      <c r="B58" s="52"/>
      <c r="C58" s="52"/>
      <c r="D58" s="46"/>
      <c r="E58" s="46"/>
      <c r="F58" s="46"/>
      <c r="G58" s="46"/>
      <c r="H58" s="46"/>
      <c r="I58" s="46"/>
      <c r="J58" s="46"/>
      <c r="K58" s="46"/>
      <c r="L58" s="46"/>
      <c r="M58" s="46"/>
    </row>
    <row r="59" spans="1:27" ht="13.35" customHeight="1" x14ac:dyDescent="0.25">
      <c r="B59" s="52"/>
      <c r="C59" s="52"/>
      <c r="D59" s="46"/>
      <c r="E59" s="46"/>
      <c r="F59" s="46"/>
      <c r="G59" s="46"/>
      <c r="H59" s="46"/>
      <c r="I59" s="46"/>
      <c r="J59" s="46"/>
      <c r="K59" s="46"/>
      <c r="L59" s="46"/>
      <c r="M59" s="46"/>
    </row>
    <row r="60" spans="1:27" s="125" customFormat="1" ht="22.2" customHeight="1" x14ac:dyDescent="0.3">
      <c r="A60" s="124" t="s">
        <v>91</v>
      </c>
      <c r="O60" s="124" t="s">
        <v>92</v>
      </c>
      <c r="P60" s="124"/>
      <c r="V60" s="124"/>
      <c r="X60" s="126"/>
      <c r="Y60" s="126"/>
    </row>
    <row r="61" spans="1:27" ht="13.35" customHeight="1" x14ac:dyDescent="0.25"/>
    <row r="62" spans="1:27" ht="13.35" customHeight="1" x14ac:dyDescent="0.25">
      <c r="B62" s="27" t="s">
        <v>85</v>
      </c>
      <c r="C62" s="27"/>
      <c r="D62" s="27"/>
      <c r="E62" s="27"/>
      <c r="M62" s="36" t="s">
        <v>74</v>
      </c>
      <c r="O62" s="27" t="s">
        <v>85</v>
      </c>
      <c r="P62" s="27"/>
      <c r="Q62" s="27"/>
      <c r="R62" s="27"/>
      <c r="Z62" s="36" t="s">
        <v>74</v>
      </c>
      <c r="AA62" s="96"/>
    </row>
    <row r="63" spans="1:27" ht="13.35" customHeight="1" x14ac:dyDescent="0.25">
      <c r="B63" s="25"/>
      <c r="C63" s="20">
        <v>2018</v>
      </c>
      <c r="D63" s="20">
        <v>2019</v>
      </c>
      <c r="E63" s="20">
        <v>2020</v>
      </c>
      <c r="F63" s="20">
        <v>2021</v>
      </c>
      <c r="G63" s="20">
        <v>2022</v>
      </c>
      <c r="H63" s="20">
        <v>2023</v>
      </c>
      <c r="I63" s="20">
        <v>2024</v>
      </c>
      <c r="J63" s="20">
        <v>2025</v>
      </c>
      <c r="K63" s="20">
        <v>2026</v>
      </c>
      <c r="L63" s="20">
        <v>2027</v>
      </c>
      <c r="M63" s="90" t="s">
        <v>205</v>
      </c>
      <c r="N63" s="95"/>
      <c r="O63" s="25"/>
      <c r="P63" s="20">
        <v>2018</v>
      </c>
      <c r="Q63" s="20">
        <v>2019</v>
      </c>
      <c r="R63" s="20">
        <v>2020</v>
      </c>
      <c r="S63" s="20">
        <v>2021</v>
      </c>
      <c r="T63" s="20">
        <v>2022</v>
      </c>
      <c r="U63" s="20">
        <v>2023</v>
      </c>
      <c r="V63" s="20">
        <v>2024</v>
      </c>
      <c r="W63" s="20">
        <v>2025</v>
      </c>
      <c r="X63" s="20">
        <v>2026</v>
      </c>
      <c r="Y63" s="20">
        <v>2027</v>
      </c>
      <c r="Z63" s="90" t="s">
        <v>205</v>
      </c>
    </row>
    <row r="64" spans="1:27" ht="13.35" customHeight="1" x14ac:dyDescent="0.25">
      <c r="B64" s="5" t="s">
        <v>84</v>
      </c>
      <c r="C64" s="30">
        <f>'Open vRAN by G'!C29</f>
        <v>0</v>
      </c>
      <c r="D64" s="30">
        <f>'Open vRAN by G'!D29</f>
        <v>0</v>
      </c>
      <c r="E64" s="30">
        <f>'Open vRAN by G'!E29</f>
        <v>0</v>
      </c>
      <c r="F64" s="30">
        <f>'Open vRAN by G'!F29</f>
        <v>0</v>
      </c>
      <c r="G64" s="30">
        <f>'Open vRAN by G'!G29</f>
        <v>0</v>
      </c>
      <c r="H64" s="30">
        <f>'Open vRAN by G'!H29</f>
        <v>0</v>
      </c>
      <c r="I64" s="30">
        <f>'Open vRAN by G'!I29</f>
        <v>0</v>
      </c>
      <c r="J64" s="30">
        <f>'Open vRAN by G'!J29</f>
        <v>0</v>
      </c>
      <c r="K64" s="30">
        <f>'Open vRAN by G'!K29</f>
        <v>0</v>
      </c>
      <c r="L64" s="30">
        <f>'Open vRAN by G'!L29</f>
        <v>0</v>
      </c>
      <c r="M64" s="35" t="e">
        <f>(L64/F64)^(1/6)-1</f>
        <v>#DIV/0!</v>
      </c>
      <c r="N64" s="22"/>
      <c r="O64" s="5" t="s">
        <v>84</v>
      </c>
      <c r="P64" s="30">
        <f>'Open vRAN by G'!C33</f>
        <v>0</v>
      </c>
      <c r="Q64" s="30">
        <f>'Open vRAN by G'!D33</f>
        <v>0</v>
      </c>
      <c r="R64" s="30">
        <f>'Open vRAN by G'!E33</f>
        <v>0</v>
      </c>
      <c r="S64" s="30">
        <f>'Open vRAN by G'!F33</f>
        <v>0</v>
      </c>
      <c r="T64" s="30">
        <f>'Open vRAN by G'!G33</f>
        <v>0</v>
      </c>
      <c r="U64" s="30">
        <f>'Open vRAN by G'!H33</f>
        <v>0</v>
      </c>
      <c r="V64" s="30">
        <f>'Open vRAN by G'!I33</f>
        <v>0</v>
      </c>
      <c r="W64" s="30">
        <f>'Open vRAN by G'!J33</f>
        <v>0</v>
      </c>
      <c r="X64" s="30">
        <f>'Open vRAN by G'!K33</f>
        <v>0</v>
      </c>
      <c r="Y64" s="30">
        <f>'Open vRAN by G'!L33</f>
        <v>0</v>
      </c>
      <c r="Z64" s="35" t="e">
        <f>(Y64/S64)^(1/6)-1</f>
        <v>#DIV/0!</v>
      </c>
    </row>
    <row r="65" spans="2:26" ht="13.35" customHeight="1" x14ac:dyDescent="0.25">
      <c r="B65" s="5" t="s">
        <v>89</v>
      </c>
      <c r="C65" s="30">
        <f>'Total open vRAN'!C9-Summary!C64</f>
        <v>0</v>
      </c>
      <c r="D65" s="30">
        <f>'Total open vRAN'!D9-Summary!D64</f>
        <v>0</v>
      </c>
      <c r="E65" s="30">
        <f>'Total open vRAN'!E9-Summary!E64</f>
        <v>0</v>
      </c>
      <c r="F65" s="30">
        <f>'Total open vRAN'!F9-Summary!F64</f>
        <v>0</v>
      </c>
      <c r="G65" s="30">
        <f>'Total open vRAN'!G9-Summary!G64</f>
        <v>0</v>
      </c>
      <c r="H65" s="30">
        <f>'Total open vRAN'!H9-Summary!H64</f>
        <v>0</v>
      </c>
      <c r="I65" s="30">
        <f>'Total open vRAN'!I9-Summary!I64</f>
        <v>0</v>
      </c>
      <c r="J65" s="30">
        <f>'Total open vRAN'!J9-Summary!J64</f>
        <v>0</v>
      </c>
      <c r="K65" s="30">
        <f>'Total open vRAN'!K9-Summary!K64</f>
        <v>0</v>
      </c>
      <c r="L65" s="30">
        <f>'Total open vRAN'!L9-Summary!L64</f>
        <v>0</v>
      </c>
      <c r="M65" s="32" t="e">
        <f t="shared" ref="M65:M66" si="7">(L65/F65)^(1/6)-1</f>
        <v>#DIV/0!</v>
      </c>
      <c r="N65" s="22"/>
      <c r="O65" s="5" t="s">
        <v>89</v>
      </c>
      <c r="P65" s="30">
        <f>'Total open vRAN'!C23-Summary!P64</f>
        <v>0</v>
      </c>
      <c r="Q65" s="30">
        <f>'Total open vRAN'!D23-Summary!Q64</f>
        <v>0</v>
      </c>
      <c r="R65" s="30">
        <f>'Total open vRAN'!E23-Summary!R64</f>
        <v>0</v>
      </c>
      <c r="S65" s="30">
        <f>'Total open vRAN'!F23-Summary!S64</f>
        <v>0</v>
      </c>
      <c r="T65" s="30">
        <f>'Total open vRAN'!G23-Summary!T64</f>
        <v>0</v>
      </c>
      <c r="U65" s="30">
        <f>'Total open vRAN'!H23-Summary!U64</f>
        <v>0</v>
      </c>
      <c r="V65" s="30">
        <f>'Total open vRAN'!I23-Summary!V64</f>
        <v>0</v>
      </c>
      <c r="W65" s="30">
        <f>'Total open vRAN'!J23-Summary!W64</f>
        <v>0</v>
      </c>
      <c r="X65" s="30">
        <f>'Total open vRAN'!K23-Summary!X64</f>
        <v>0</v>
      </c>
      <c r="Y65" s="30">
        <f>'Total open vRAN'!L23-Summary!Y64</f>
        <v>0</v>
      </c>
      <c r="Z65" s="32" t="e">
        <f t="shared" ref="Z65:Z66" si="8">(Y65/S65)^(1/6)-1</f>
        <v>#DIV/0!</v>
      </c>
    </row>
    <row r="66" spans="2:26" ht="13.35" customHeight="1" x14ac:dyDescent="0.25">
      <c r="B66" s="5" t="s">
        <v>67</v>
      </c>
      <c r="C66" s="30">
        <f t="shared" ref="C66:J66" si="9">C64+C65</f>
        <v>0</v>
      </c>
      <c r="D66" s="30">
        <f>D64+D65</f>
        <v>0</v>
      </c>
      <c r="E66" s="30">
        <f t="shared" si="9"/>
        <v>0</v>
      </c>
      <c r="F66" s="30">
        <f>F64+F65</f>
        <v>0</v>
      </c>
      <c r="G66" s="30">
        <f t="shared" si="9"/>
        <v>0</v>
      </c>
      <c r="H66" s="30">
        <f t="shared" si="9"/>
        <v>0</v>
      </c>
      <c r="I66" s="30">
        <f t="shared" si="9"/>
        <v>0</v>
      </c>
      <c r="J66" s="30">
        <f t="shared" si="9"/>
        <v>0</v>
      </c>
      <c r="K66" s="30">
        <f t="shared" ref="K66:L66" si="10">K64+K65</f>
        <v>0</v>
      </c>
      <c r="L66" s="30">
        <f t="shared" si="10"/>
        <v>0</v>
      </c>
      <c r="M66" s="32" t="e">
        <f t="shared" si="7"/>
        <v>#DIV/0!</v>
      </c>
      <c r="N66" s="22"/>
      <c r="O66" s="5" t="s">
        <v>67</v>
      </c>
      <c r="P66" s="30">
        <f t="shared" ref="P66:W66" si="11">P64+P65</f>
        <v>0</v>
      </c>
      <c r="Q66" s="30">
        <f t="shared" si="11"/>
        <v>0</v>
      </c>
      <c r="R66" s="30">
        <f t="shared" si="11"/>
        <v>0</v>
      </c>
      <c r="S66" s="30">
        <f t="shared" si="11"/>
        <v>0</v>
      </c>
      <c r="T66" s="30">
        <f t="shared" si="11"/>
        <v>0</v>
      </c>
      <c r="U66" s="30">
        <f t="shared" si="11"/>
        <v>0</v>
      </c>
      <c r="V66" s="30">
        <f t="shared" si="11"/>
        <v>0</v>
      </c>
      <c r="W66" s="30">
        <f t="shared" si="11"/>
        <v>0</v>
      </c>
      <c r="X66" s="30">
        <f t="shared" ref="X66:Y66" si="12">X64+X65</f>
        <v>0</v>
      </c>
      <c r="Y66" s="30">
        <f t="shared" si="12"/>
        <v>0</v>
      </c>
      <c r="Z66" s="32" t="e">
        <f t="shared" si="8"/>
        <v>#DIV/0!</v>
      </c>
    </row>
    <row r="67" spans="2:26" ht="13.35" customHeight="1" x14ac:dyDescent="0.25">
      <c r="B67" s="31" t="s">
        <v>73</v>
      </c>
      <c r="C67" s="23"/>
      <c r="D67" s="23" t="e">
        <f t="shared" ref="D67:L67" si="13">(D66-C66)/C66</f>
        <v>#DIV/0!</v>
      </c>
      <c r="E67" s="23" t="e">
        <f t="shared" si="13"/>
        <v>#DIV/0!</v>
      </c>
      <c r="F67" s="23" t="e">
        <f t="shared" si="13"/>
        <v>#DIV/0!</v>
      </c>
      <c r="G67" s="23" t="e">
        <f t="shared" si="13"/>
        <v>#DIV/0!</v>
      </c>
      <c r="H67" s="23" t="e">
        <f t="shared" si="13"/>
        <v>#DIV/0!</v>
      </c>
      <c r="I67" s="29" t="e">
        <f t="shared" si="13"/>
        <v>#DIV/0!</v>
      </c>
      <c r="J67" s="29" t="e">
        <f t="shared" si="13"/>
        <v>#DIV/0!</v>
      </c>
      <c r="K67" s="29" t="e">
        <f t="shared" si="13"/>
        <v>#DIV/0!</v>
      </c>
      <c r="L67" s="29" t="e">
        <f t="shared" si="13"/>
        <v>#DIV/0!</v>
      </c>
      <c r="M67" s="28"/>
      <c r="O67" s="31" t="s">
        <v>73</v>
      </c>
      <c r="P67" s="23"/>
      <c r="Q67" s="23"/>
      <c r="R67" s="23"/>
      <c r="S67" s="23" t="e">
        <f t="shared" ref="S67:Y67" si="14">(S66-R66)/R66</f>
        <v>#DIV/0!</v>
      </c>
      <c r="T67" s="23" t="e">
        <f t="shared" si="14"/>
        <v>#DIV/0!</v>
      </c>
      <c r="U67" s="23" t="e">
        <f t="shared" si="14"/>
        <v>#DIV/0!</v>
      </c>
      <c r="V67" s="29" t="e">
        <f t="shared" si="14"/>
        <v>#DIV/0!</v>
      </c>
      <c r="W67" s="29" t="e">
        <f t="shared" si="14"/>
        <v>#DIV/0!</v>
      </c>
      <c r="X67" s="29" t="e">
        <f t="shared" si="14"/>
        <v>#DIV/0!</v>
      </c>
      <c r="Y67" s="29" t="e">
        <f t="shared" si="14"/>
        <v>#DIV/0!</v>
      </c>
      <c r="Z67" s="28"/>
    </row>
    <row r="68" spans="2:26" ht="13.35" customHeight="1" x14ac:dyDescent="0.25">
      <c r="F68" s="48"/>
      <c r="G68" s="47"/>
      <c r="S68" s="48"/>
      <c r="T68" s="47"/>
    </row>
    <row r="69" spans="2:26" ht="13.35" customHeight="1" x14ac:dyDescent="0.25"/>
    <row r="70" spans="2:26" ht="13.35" customHeight="1" x14ac:dyDescent="0.25"/>
    <row r="71" spans="2:26" ht="13.35" customHeight="1" x14ac:dyDescent="0.25"/>
    <row r="72" spans="2:26" ht="13.35" customHeight="1" x14ac:dyDescent="0.25"/>
    <row r="73" spans="2:26" ht="13.35" customHeight="1" x14ac:dyDescent="0.25"/>
    <row r="74" spans="2:26" ht="13.35" customHeight="1" x14ac:dyDescent="0.25"/>
    <row r="75" spans="2:26" ht="13.35" customHeight="1" x14ac:dyDescent="0.25"/>
    <row r="76" spans="2:26" ht="13.35" customHeight="1" x14ac:dyDescent="0.25"/>
    <row r="77" spans="2:26" ht="13.35" customHeight="1" x14ac:dyDescent="0.25"/>
    <row r="78" spans="2:26" ht="13.35" customHeight="1" x14ac:dyDescent="0.25"/>
    <row r="79" spans="2:26" ht="13.35" customHeight="1" x14ac:dyDescent="0.25"/>
    <row r="80" spans="2:26" ht="13.35" customHeight="1" x14ac:dyDescent="0.25"/>
    <row r="81" spans="1:26" ht="13.35" customHeight="1" x14ac:dyDescent="0.25"/>
    <row r="82" spans="1:26" ht="13.35" customHeight="1" x14ac:dyDescent="0.25"/>
    <row r="83" spans="1:26" ht="13.35" customHeight="1" x14ac:dyDescent="0.25"/>
    <row r="84" spans="1:26" ht="13.35" customHeight="1" x14ac:dyDescent="0.25"/>
    <row r="85" spans="1:26" ht="13.35" customHeight="1" x14ac:dyDescent="0.25"/>
    <row r="86" spans="1:26" ht="13.35" customHeight="1" x14ac:dyDescent="0.25"/>
    <row r="87" spans="1:26" ht="13.35" customHeight="1" x14ac:dyDescent="0.25"/>
    <row r="88" spans="1:26" s="125" customFormat="1" ht="22.2" customHeight="1" x14ac:dyDescent="0.3">
      <c r="A88" s="124" t="s">
        <v>93</v>
      </c>
      <c r="O88" s="124" t="s">
        <v>94</v>
      </c>
      <c r="P88" s="124"/>
      <c r="V88" s="124"/>
      <c r="X88" s="126"/>
      <c r="Y88" s="126"/>
    </row>
    <row r="89" spans="1:26" ht="13.35" customHeight="1" x14ac:dyDescent="0.25"/>
    <row r="90" spans="1:26" ht="13.35" customHeight="1" x14ac:dyDescent="0.25">
      <c r="B90" s="27" t="s">
        <v>85</v>
      </c>
      <c r="C90" s="27"/>
      <c r="D90" s="27"/>
      <c r="E90" s="27"/>
      <c r="M90" s="36" t="s">
        <v>74</v>
      </c>
      <c r="O90" s="27" t="s">
        <v>85</v>
      </c>
      <c r="P90" s="27"/>
      <c r="Q90" s="27"/>
      <c r="R90" s="27"/>
      <c r="Z90" s="36" t="s">
        <v>74</v>
      </c>
    </row>
    <row r="91" spans="1:26" ht="13.35" customHeight="1" x14ac:dyDescent="0.25">
      <c r="B91" s="25"/>
      <c r="C91" s="20">
        <v>2018</v>
      </c>
      <c r="D91" s="20">
        <v>2019</v>
      </c>
      <c r="E91" s="20">
        <v>2020</v>
      </c>
      <c r="F91" s="20">
        <v>2021</v>
      </c>
      <c r="G91" s="20">
        <v>2022</v>
      </c>
      <c r="H91" s="20">
        <v>2023</v>
      </c>
      <c r="I91" s="20">
        <v>2024</v>
      </c>
      <c r="J91" s="20">
        <v>2025</v>
      </c>
      <c r="K91" s="20">
        <v>2026</v>
      </c>
      <c r="L91" s="20">
        <v>2027</v>
      </c>
      <c r="M91" s="90" t="s">
        <v>205</v>
      </c>
      <c r="N91" s="95"/>
      <c r="O91" s="25"/>
      <c r="P91" s="20">
        <v>2018</v>
      </c>
      <c r="Q91" s="20">
        <v>2019</v>
      </c>
      <c r="R91" s="20">
        <v>2020</v>
      </c>
      <c r="S91" s="20">
        <v>2021</v>
      </c>
      <c r="T91" s="20">
        <v>2022</v>
      </c>
      <c r="U91" s="20">
        <v>2023</v>
      </c>
      <c r="V91" s="20">
        <v>2024</v>
      </c>
      <c r="W91" s="20">
        <v>2025</v>
      </c>
      <c r="X91" s="20">
        <v>2026</v>
      </c>
      <c r="Y91" s="20">
        <v>2027</v>
      </c>
      <c r="Z91" s="90" t="s">
        <v>205</v>
      </c>
    </row>
    <row r="92" spans="1:26" ht="13.35" customHeight="1" x14ac:dyDescent="0.25">
      <c r="B92" s="5" t="s">
        <v>84</v>
      </c>
      <c r="C92" s="30">
        <f>'Open vRAN by G'!C31</f>
        <v>0</v>
      </c>
      <c r="D92" s="30">
        <f>'Open vRAN by G'!D31</f>
        <v>0</v>
      </c>
      <c r="E92" s="30">
        <f>'Open vRAN by G'!E31</f>
        <v>0</v>
      </c>
      <c r="F92" s="30">
        <f>'Open vRAN by G'!F31</f>
        <v>0</v>
      </c>
      <c r="G92" s="30">
        <f>'Open vRAN by G'!G31</f>
        <v>0</v>
      </c>
      <c r="H92" s="30">
        <f>'Open vRAN by G'!H31</f>
        <v>0</v>
      </c>
      <c r="I92" s="30">
        <f>'Open vRAN by G'!I31</f>
        <v>0</v>
      </c>
      <c r="J92" s="30">
        <f>'Open vRAN by G'!J31</f>
        <v>0</v>
      </c>
      <c r="K92" s="30">
        <f>'Open vRAN by G'!K31</f>
        <v>0</v>
      </c>
      <c r="L92" s="30">
        <f>'Open vRAN by G'!L31</f>
        <v>0</v>
      </c>
      <c r="M92" s="35" t="e">
        <f>(L92/F92)^(1/6)-1</f>
        <v>#DIV/0!</v>
      </c>
      <c r="N92" s="22"/>
      <c r="O92" s="5" t="s">
        <v>84</v>
      </c>
      <c r="P92" s="30">
        <f>'Open vRAN by G'!C35</f>
        <v>0</v>
      </c>
      <c r="Q92" s="30">
        <f>'Open vRAN by G'!D35</f>
        <v>0</v>
      </c>
      <c r="R92" s="30">
        <f>'Open vRAN by G'!E35</f>
        <v>0</v>
      </c>
      <c r="S92" s="30">
        <f>'Open vRAN by G'!F35</f>
        <v>0</v>
      </c>
      <c r="T92" s="30">
        <f>'Open vRAN by G'!G35</f>
        <v>0</v>
      </c>
      <c r="U92" s="30">
        <f>'Open vRAN by G'!H35</f>
        <v>0</v>
      </c>
      <c r="V92" s="30">
        <f>'Open vRAN by G'!I35</f>
        <v>0</v>
      </c>
      <c r="W92" s="30">
        <f>'Open vRAN by G'!J35</f>
        <v>0</v>
      </c>
      <c r="X92" s="30">
        <f>'Open vRAN by G'!K35</f>
        <v>0</v>
      </c>
      <c r="Y92" s="30">
        <f>'Open vRAN by G'!L35</f>
        <v>0</v>
      </c>
      <c r="Z92" s="35" t="e">
        <f>(Y92/S92)^(1/6)-1</f>
        <v>#DIV/0!</v>
      </c>
    </row>
    <row r="93" spans="1:26" ht="13.35" customHeight="1" x14ac:dyDescent="0.25">
      <c r="B93" s="5" t="s">
        <v>89</v>
      </c>
      <c r="C93" s="30">
        <f>'Total open vRAN'!C16-Summary!C92</f>
        <v>0</v>
      </c>
      <c r="D93" s="30">
        <f>'Total open vRAN'!D16-Summary!D92</f>
        <v>0</v>
      </c>
      <c r="E93" s="30">
        <f>'Total open vRAN'!E16-Summary!E92</f>
        <v>0</v>
      </c>
      <c r="F93" s="30">
        <f>'Total open vRAN'!F16-Summary!F92</f>
        <v>0</v>
      </c>
      <c r="G93" s="30">
        <f>'Total open vRAN'!G16-Summary!G92</f>
        <v>0</v>
      </c>
      <c r="H93" s="30">
        <f>'Total open vRAN'!H16-Summary!H92</f>
        <v>0</v>
      </c>
      <c r="I93" s="30">
        <f>'Total open vRAN'!I16-Summary!I92</f>
        <v>0</v>
      </c>
      <c r="J93" s="30">
        <f>'Total open vRAN'!J16-Summary!J92</f>
        <v>0</v>
      </c>
      <c r="K93" s="30">
        <f>'Total open vRAN'!K16-Summary!K92</f>
        <v>0</v>
      </c>
      <c r="L93" s="30">
        <f>'Total open vRAN'!L16-Summary!L92</f>
        <v>0</v>
      </c>
      <c r="M93" s="32" t="e">
        <f t="shared" ref="M93:M94" si="15">(L93/F93)^(1/6)-1</f>
        <v>#DIV/0!</v>
      </c>
      <c r="N93" s="22"/>
      <c r="O93" s="5" t="s">
        <v>89</v>
      </c>
      <c r="P93" s="30">
        <f>'Total open vRAN'!C30-Summary!P92</f>
        <v>0</v>
      </c>
      <c r="Q93" s="30">
        <f>'Total open vRAN'!D30-Summary!Q92</f>
        <v>0</v>
      </c>
      <c r="R93" s="30">
        <f>'Total open vRAN'!E30-Summary!R92</f>
        <v>0</v>
      </c>
      <c r="S93" s="30">
        <f>'Total open vRAN'!F30-Summary!S92</f>
        <v>0</v>
      </c>
      <c r="T93" s="30">
        <f>'Total open vRAN'!G30-Summary!T92</f>
        <v>0</v>
      </c>
      <c r="U93" s="30">
        <f>'Total open vRAN'!H30-Summary!U92</f>
        <v>0</v>
      </c>
      <c r="V93" s="30">
        <f>'Total open vRAN'!I30-Summary!V92</f>
        <v>0</v>
      </c>
      <c r="W93" s="30">
        <f>'Total open vRAN'!J30-Summary!W92</f>
        <v>0</v>
      </c>
      <c r="X93" s="30">
        <f>'Total open vRAN'!K30-Summary!X92</f>
        <v>0</v>
      </c>
      <c r="Y93" s="30">
        <f>'Total open vRAN'!L30-Summary!Y92</f>
        <v>0</v>
      </c>
      <c r="Z93" s="32" t="e">
        <f t="shared" ref="Z93:Z94" si="16">(Y93/S93)^(1/6)-1</f>
        <v>#DIV/0!</v>
      </c>
    </row>
    <row r="94" spans="1:26" ht="13.35" customHeight="1" x14ac:dyDescent="0.25">
      <c r="B94" s="5" t="s">
        <v>67</v>
      </c>
      <c r="C94" s="30">
        <f t="shared" ref="C94:J94" si="17">C92+C93</f>
        <v>0</v>
      </c>
      <c r="D94" s="30">
        <f t="shared" si="17"/>
        <v>0</v>
      </c>
      <c r="E94" s="30">
        <f t="shared" si="17"/>
        <v>0</v>
      </c>
      <c r="F94" s="30">
        <f t="shared" si="17"/>
        <v>0</v>
      </c>
      <c r="G94" s="30">
        <f t="shared" si="17"/>
        <v>0</v>
      </c>
      <c r="H94" s="30">
        <f t="shared" si="17"/>
        <v>0</v>
      </c>
      <c r="I94" s="30">
        <f t="shared" si="17"/>
        <v>0</v>
      </c>
      <c r="J94" s="30">
        <f t="shared" si="17"/>
        <v>0</v>
      </c>
      <c r="K94" s="30">
        <f t="shared" ref="K94:L94" si="18">K92+K93</f>
        <v>0</v>
      </c>
      <c r="L94" s="30">
        <f t="shared" si="18"/>
        <v>0</v>
      </c>
      <c r="M94" s="32" t="e">
        <f t="shared" si="15"/>
        <v>#DIV/0!</v>
      </c>
      <c r="N94" s="22"/>
      <c r="O94" s="5" t="s">
        <v>67</v>
      </c>
      <c r="P94" s="30">
        <f t="shared" ref="P94:W94" si="19">P92+P93</f>
        <v>0</v>
      </c>
      <c r="Q94" s="30">
        <f t="shared" si="19"/>
        <v>0</v>
      </c>
      <c r="R94" s="30">
        <f t="shared" si="19"/>
        <v>0</v>
      </c>
      <c r="S94" s="30">
        <f t="shared" si="19"/>
        <v>0</v>
      </c>
      <c r="T94" s="30">
        <f t="shared" si="19"/>
        <v>0</v>
      </c>
      <c r="U94" s="30">
        <f t="shared" si="19"/>
        <v>0</v>
      </c>
      <c r="V94" s="30">
        <f t="shared" si="19"/>
        <v>0</v>
      </c>
      <c r="W94" s="30">
        <f t="shared" si="19"/>
        <v>0</v>
      </c>
      <c r="X94" s="30">
        <f t="shared" ref="X94:Y94" si="20">X92+X93</f>
        <v>0</v>
      </c>
      <c r="Y94" s="30">
        <f t="shared" si="20"/>
        <v>0</v>
      </c>
      <c r="Z94" s="32" t="e">
        <f t="shared" si="16"/>
        <v>#DIV/0!</v>
      </c>
    </row>
    <row r="95" spans="1:26" ht="13.35" customHeight="1" x14ac:dyDescent="0.25">
      <c r="B95" s="31" t="s">
        <v>73</v>
      </c>
      <c r="C95" s="23"/>
      <c r="D95" s="23" t="e">
        <f t="shared" ref="D95:L95" si="21">(D94-C94)/C94</f>
        <v>#DIV/0!</v>
      </c>
      <c r="E95" s="23" t="e">
        <f t="shared" si="21"/>
        <v>#DIV/0!</v>
      </c>
      <c r="F95" s="23" t="e">
        <f t="shared" si="21"/>
        <v>#DIV/0!</v>
      </c>
      <c r="G95" s="23" t="e">
        <f t="shared" si="21"/>
        <v>#DIV/0!</v>
      </c>
      <c r="H95" s="23" t="e">
        <f t="shared" si="21"/>
        <v>#DIV/0!</v>
      </c>
      <c r="I95" s="29" t="e">
        <f t="shared" si="21"/>
        <v>#DIV/0!</v>
      </c>
      <c r="J95" s="29" t="e">
        <f t="shared" si="21"/>
        <v>#DIV/0!</v>
      </c>
      <c r="K95" s="29" t="e">
        <f t="shared" si="21"/>
        <v>#DIV/0!</v>
      </c>
      <c r="L95" s="29" t="e">
        <f t="shared" si="21"/>
        <v>#DIV/0!</v>
      </c>
      <c r="M95" s="28"/>
      <c r="O95" s="31" t="s">
        <v>73</v>
      </c>
      <c r="P95" s="23"/>
      <c r="Q95" s="23"/>
      <c r="R95" s="23" t="e">
        <f t="shared" ref="R95:Y95" si="22">(R94-Q94)/Q94</f>
        <v>#DIV/0!</v>
      </c>
      <c r="S95" s="23" t="e">
        <f t="shared" si="22"/>
        <v>#DIV/0!</v>
      </c>
      <c r="T95" s="23" t="e">
        <f t="shared" si="22"/>
        <v>#DIV/0!</v>
      </c>
      <c r="U95" s="23" t="e">
        <f t="shared" si="22"/>
        <v>#DIV/0!</v>
      </c>
      <c r="V95" s="29" t="e">
        <f t="shared" si="22"/>
        <v>#DIV/0!</v>
      </c>
      <c r="W95" s="29" t="e">
        <f t="shared" si="22"/>
        <v>#DIV/0!</v>
      </c>
      <c r="X95" s="29" t="e">
        <f t="shared" si="22"/>
        <v>#DIV/0!</v>
      </c>
      <c r="Y95" s="29" t="e">
        <f t="shared" si="22"/>
        <v>#DIV/0!</v>
      </c>
      <c r="Z95" s="28"/>
    </row>
    <row r="96" spans="1:26" ht="13.35" customHeight="1" x14ac:dyDescent="0.25">
      <c r="F96" s="48"/>
      <c r="G96" s="47"/>
      <c r="S96" s="48"/>
      <c r="T96" s="47"/>
    </row>
    <row r="97" s="1" customFormat="1" ht="13.35" customHeight="1" x14ac:dyDescent="0.25"/>
    <row r="98" s="1" customFormat="1" ht="13.35" customHeight="1" x14ac:dyDescent="0.25"/>
    <row r="99" s="1" customFormat="1" ht="13.35" customHeight="1" x14ac:dyDescent="0.25"/>
    <row r="100" s="1" customFormat="1" ht="13.35" customHeight="1" x14ac:dyDescent="0.25"/>
    <row r="101" s="1" customFormat="1" ht="13.35" customHeight="1" x14ac:dyDescent="0.25"/>
    <row r="102" s="1" customFormat="1" ht="13.35" customHeight="1" x14ac:dyDescent="0.25"/>
    <row r="103" s="1" customFormat="1" ht="13.35" customHeight="1" x14ac:dyDescent="0.25"/>
    <row r="104" s="1" customFormat="1" ht="13.35" customHeight="1" x14ac:dyDescent="0.25"/>
    <row r="105" s="1" customFormat="1" ht="13.35" customHeight="1" x14ac:dyDescent="0.25"/>
    <row r="106" s="1" customFormat="1" ht="13.35" customHeight="1" x14ac:dyDescent="0.25"/>
    <row r="107" s="1" customFormat="1" ht="13.35" customHeight="1" x14ac:dyDescent="0.25"/>
    <row r="108" s="1" customFormat="1" ht="13.35" customHeight="1" x14ac:dyDescent="0.25"/>
    <row r="109" s="1" customFormat="1" ht="13.35" customHeight="1" x14ac:dyDescent="0.25"/>
    <row r="110" s="1" customFormat="1" ht="13.35" customHeight="1" x14ac:dyDescent="0.25"/>
    <row r="111" s="1" customFormat="1" ht="13.35" customHeight="1" x14ac:dyDescent="0.25"/>
    <row r="112" s="1" customFormat="1" ht="13.35" customHeight="1" x14ac:dyDescent="0.25"/>
    <row r="113" spans="1:25" ht="13.35" customHeight="1" x14ac:dyDescent="0.25"/>
    <row r="114" spans="1:25" ht="13.35" customHeight="1" x14ac:dyDescent="0.25"/>
    <row r="115" spans="1:25" ht="13.35" customHeight="1" x14ac:dyDescent="0.25"/>
    <row r="116" spans="1:25" s="125" customFormat="1" ht="22.2" customHeight="1" x14ac:dyDescent="0.3">
      <c r="A116" s="124" t="s">
        <v>195</v>
      </c>
      <c r="P116" s="124"/>
      <c r="V116" s="124"/>
      <c r="X116" s="126"/>
      <c r="Y116" s="126"/>
    </row>
    <row r="117" spans="1:25" ht="13.35" customHeight="1" x14ac:dyDescent="0.25"/>
    <row r="118" spans="1:25" ht="13.35" customHeight="1" x14ac:dyDescent="0.25">
      <c r="B118" s="27" t="s">
        <v>85</v>
      </c>
      <c r="C118" s="27"/>
      <c r="D118" s="27"/>
      <c r="E118" s="27"/>
      <c r="M118" s="36" t="s">
        <v>74</v>
      </c>
      <c r="O118" s="50"/>
    </row>
    <row r="119" spans="1:25" ht="13.35" customHeight="1" x14ac:dyDescent="0.25">
      <c r="B119" s="25"/>
      <c r="C119" s="20">
        <v>2018</v>
      </c>
      <c r="D119" s="20">
        <v>2019</v>
      </c>
      <c r="E119" s="20">
        <v>2020</v>
      </c>
      <c r="F119" s="20">
        <v>2021</v>
      </c>
      <c r="G119" s="20">
        <v>2022</v>
      </c>
      <c r="H119" s="20">
        <v>2023</v>
      </c>
      <c r="I119" s="20">
        <v>2024</v>
      </c>
      <c r="J119" s="20">
        <v>2025</v>
      </c>
      <c r="K119" s="20">
        <v>2026</v>
      </c>
      <c r="L119" s="20">
        <v>2027</v>
      </c>
      <c r="M119" s="90" t="s">
        <v>205</v>
      </c>
      <c r="N119" s="97"/>
    </row>
    <row r="120" spans="1:25" ht="13.35" customHeight="1" x14ac:dyDescent="0.25">
      <c r="B120" s="5" t="s">
        <v>95</v>
      </c>
      <c r="C120" s="30">
        <f>'Indoor open vRAN - open DAS'!C17</f>
        <v>0</v>
      </c>
      <c r="D120" s="30">
        <f>'Indoor open vRAN - open DAS'!D17</f>
        <v>0</v>
      </c>
      <c r="E120" s="30">
        <f>'Indoor open vRAN - open DAS'!E17</f>
        <v>0</v>
      </c>
      <c r="F120" s="30">
        <f>'Indoor open vRAN - open DAS'!F17</f>
        <v>0</v>
      </c>
      <c r="G120" s="30">
        <f>'Indoor open vRAN - open DAS'!G17</f>
        <v>0</v>
      </c>
      <c r="H120" s="30">
        <f>'Indoor open vRAN - open DAS'!H17</f>
        <v>0</v>
      </c>
      <c r="I120" s="30">
        <f>'Indoor open vRAN - open DAS'!I17</f>
        <v>0</v>
      </c>
      <c r="J120" s="30">
        <f>'Indoor open vRAN - open DAS'!J17</f>
        <v>0</v>
      </c>
      <c r="K120" s="30">
        <f>'Indoor open vRAN - open DAS'!K17</f>
        <v>0</v>
      </c>
      <c r="L120" s="30">
        <f>'Indoor open vRAN - open DAS'!L17</f>
        <v>0</v>
      </c>
      <c r="M120" s="35" t="e">
        <f>(L120/F120)^(1/6)-1</f>
        <v>#DIV/0!</v>
      </c>
      <c r="N120" s="49"/>
    </row>
    <row r="121" spans="1:25" ht="13.35" customHeight="1" x14ac:dyDescent="0.25">
      <c r="B121" s="5" t="s">
        <v>96</v>
      </c>
      <c r="C121" s="30">
        <f>'Indoor open vRAN - open DAS'!C30</f>
        <v>0</v>
      </c>
      <c r="D121" s="30">
        <f>'Indoor open vRAN - open DAS'!D30</f>
        <v>0</v>
      </c>
      <c r="E121" s="30">
        <f>'Indoor open vRAN - open DAS'!E30</f>
        <v>0</v>
      </c>
      <c r="F121" s="30">
        <f>'Indoor open vRAN - open DAS'!F30</f>
        <v>0</v>
      </c>
      <c r="G121" s="30">
        <f>'Indoor open vRAN - open DAS'!G30</f>
        <v>0</v>
      </c>
      <c r="H121" s="30">
        <f>'Indoor open vRAN - open DAS'!H30</f>
        <v>0</v>
      </c>
      <c r="I121" s="30">
        <f>'Indoor open vRAN - open DAS'!I30</f>
        <v>0</v>
      </c>
      <c r="J121" s="30">
        <f>'Indoor open vRAN - open DAS'!J30</f>
        <v>0</v>
      </c>
      <c r="K121" s="30">
        <f>'Indoor open vRAN - open DAS'!K30</f>
        <v>0</v>
      </c>
      <c r="L121" s="30">
        <f>'Indoor open vRAN - open DAS'!L30</f>
        <v>0</v>
      </c>
      <c r="M121" s="44" t="e">
        <f t="shared" ref="M121" si="23">(L121/F121)^(1/6)-1</f>
        <v>#DIV/0!</v>
      </c>
      <c r="N121" s="49"/>
    </row>
    <row r="122" spans="1:25" ht="13.35" customHeight="1" x14ac:dyDescent="0.25">
      <c r="B122" s="52"/>
      <c r="C122" s="52"/>
      <c r="D122" s="46"/>
      <c r="E122" s="46"/>
      <c r="F122" s="46"/>
      <c r="G122" s="46"/>
      <c r="H122" s="46"/>
      <c r="I122" s="46"/>
      <c r="J122" s="46"/>
      <c r="K122" s="46"/>
      <c r="L122" s="46"/>
      <c r="M122" s="46"/>
      <c r="N122" s="46"/>
      <c r="O122" s="2"/>
    </row>
    <row r="123" spans="1:25" ht="13.35" customHeight="1" x14ac:dyDescent="0.25">
      <c r="B123" s="52"/>
      <c r="C123" s="52"/>
      <c r="D123" s="46"/>
      <c r="E123" s="46"/>
      <c r="F123" s="46"/>
      <c r="G123" s="46"/>
      <c r="H123" s="46"/>
      <c r="I123" s="46"/>
      <c r="J123" s="46"/>
      <c r="K123" s="46"/>
      <c r="L123" s="46"/>
      <c r="M123" s="46"/>
    </row>
    <row r="124" spans="1:25" ht="13.35" customHeight="1" x14ac:dyDescent="0.25">
      <c r="B124" s="52"/>
      <c r="C124" s="52"/>
      <c r="D124" s="46"/>
      <c r="E124" s="46"/>
      <c r="F124" s="46"/>
      <c r="G124" s="46"/>
      <c r="H124" s="46"/>
      <c r="I124" s="46"/>
      <c r="J124" s="46"/>
      <c r="K124" s="114"/>
      <c r="L124" s="114"/>
      <c r="M124" s="114"/>
    </row>
    <row r="125" spans="1:25" ht="13.35" customHeight="1" x14ac:dyDescent="0.25">
      <c r="B125" s="52"/>
      <c r="C125" s="52"/>
      <c r="D125" s="46"/>
      <c r="E125" s="46"/>
      <c r="F125" s="46"/>
      <c r="G125" s="46"/>
      <c r="H125" s="46"/>
      <c r="I125" s="46"/>
      <c r="J125" s="46"/>
      <c r="K125" s="114"/>
      <c r="L125" s="114"/>
      <c r="M125" s="115"/>
    </row>
    <row r="126" spans="1:25" ht="13.35" customHeight="1" x14ac:dyDescent="0.25">
      <c r="B126" s="52"/>
      <c r="C126" s="52"/>
      <c r="D126" s="46"/>
      <c r="E126" s="46"/>
      <c r="F126" s="46"/>
      <c r="G126" s="46"/>
      <c r="H126" s="46"/>
      <c r="I126" s="46"/>
      <c r="J126" s="46"/>
      <c r="K126" s="46"/>
      <c r="L126" s="46"/>
      <c r="M126" s="46"/>
    </row>
    <row r="127" spans="1:25" ht="13.35" customHeight="1" x14ac:dyDescent="0.25">
      <c r="B127" s="98"/>
      <c r="C127" s="98"/>
      <c r="D127" s="98"/>
      <c r="E127" s="98"/>
      <c r="F127" s="51"/>
    </row>
    <row r="128" spans="1:25" ht="13.35" customHeight="1" x14ac:dyDescent="0.25"/>
    <row r="129" s="1" customFormat="1" ht="13.35" customHeight="1" x14ac:dyDescent="0.25"/>
    <row r="130" s="1" customFormat="1" ht="13.35" customHeight="1" x14ac:dyDescent="0.25"/>
    <row r="131" s="1" customFormat="1" ht="13.35" customHeight="1" x14ac:dyDescent="0.25"/>
    <row r="132" s="1" customFormat="1" ht="13.35" customHeight="1" x14ac:dyDescent="0.25"/>
    <row r="133" s="1" customFormat="1" ht="13.35" customHeight="1" x14ac:dyDescent="0.25"/>
    <row r="134" s="1" customFormat="1" ht="13.35" customHeight="1" x14ac:dyDescent="0.25"/>
    <row r="135" s="1" customFormat="1" ht="13.35" customHeight="1" x14ac:dyDescent="0.25"/>
    <row r="136" s="1" customFormat="1" ht="13.35" customHeight="1" x14ac:dyDescent="0.25"/>
    <row r="137" s="1" customFormat="1" ht="13.35" customHeight="1" x14ac:dyDescent="0.25"/>
    <row r="138" s="1" customFormat="1" ht="13.35" customHeight="1" x14ac:dyDescent="0.25"/>
    <row r="139" s="1" customFormat="1" ht="13.35" customHeight="1" x14ac:dyDescent="0.25"/>
    <row r="140" s="1" customFormat="1" ht="13.35" customHeight="1" x14ac:dyDescent="0.25"/>
    <row r="141" s="1" customFormat="1" ht="13.35" customHeight="1" x14ac:dyDescent="0.25"/>
    <row r="142" ht="13.35" customHeight="1" x14ac:dyDescent="0.25"/>
    <row r="143" ht="13.35" customHeight="1" x14ac:dyDescent="0.25"/>
    <row r="144" ht="13.35" customHeight="1"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BD397-E4BF-40D2-AD77-5E0058BAA262}">
  <sheetPr>
    <tabColor rgb="FFCCFFCC"/>
  </sheetPr>
  <dimension ref="B2:R104"/>
  <sheetViews>
    <sheetView showGridLines="0" zoomScaleNormal="100" zoomScalePageLayoutView="70" workbookViewId="0"/>
  </sheetViews>
  <sheetFormatPr defaultColWidth="8.6640625" defaultRowHeight="13.2" x14ac:dyDescent="0.25"/>
  <cols>
    <col min="1" max="1" width="4.44140625" style="1" customWidth="1"/>
    <col min="2" max="2" width="27.109375" style="1" customWidth="1"/>
    <col min="3" max="13" width="11.6640625" style="1" customWidth="1"/>
    <col min="14" max="16384" width="8.6640625" style="1"/>
  </cols>
  <sheetData>
    <row r="2" spans="2:17" ht="17.399999999999999" x14ac:dyDescent="0.3">
      <c r="B2" s="15" t="str">
        <f>Introduction!B2</f>
        <v>LightCounting Virtual RAN (vRAN) and Open RAN Market Size &amp; Forecast</v>
      </c>
      <c r="C2" s="40"/>
    </row>
    <row r="3" spans="2:17" ht="17.399999999999999" x14ac:dyDescent="0.3">
      <c r="B3" s="135" t="str">
        <f>Introduction!B3</f>
        <v>June 2022 - Sample template for illustrative purposes only</v>
      </c>
      <c r="C3" s="39"/>
    </row>
    <row r="4" spans="2:17" ht="13.35" customHeight="1" x14ac:dyDescent="0.25">
      <c r="B4" s="18"/>
      <c r="C4" s="39"/>
      <c r="D4" s="47"/>
    </row>
    <row r="5" spans="2:17" ht="15.6" customHeight="1" x14ac:dyDescent="0.3">
      <c r="B5" s="69" t="s">
        <v>162</v>
      </c>
      <c r="C5" s="47"/>
      <c r="D5" s="122"/>
    </row>
    <row r="6" spans="2:17" ht="13.35" customHeight="1" x14ac:dyDescent="0.25"/>
    <row r="7" spans="2:17" ht="13.35" customHeight="1" x14ac:dyDescent="0.25">
      <c r="B7" s="27" t="s">
        <v>163</v>
      </c>
      <c r="C7" s="27"/>
      <c r="M7" s="36" t="s">
        <v>74</v>
      </c>
    </row>
    <row r="8" spans="2:17" ht="13.35" customHeight="1" x14ac:dyDescent="0.25">
      <c r="B8" s="25" t="s">
        <v>72</v>
      </c>
      <c r="C8" s="20">
        <v>2018</v>
      </c>
      <c r="D8" s="20">
        <v>2019</v>
      </c>
      <c r="E8" s="20">
        <v>2020</v>
      </c>
      <c r="F8" s="20">
        <v>2021</v>
      </c>
      <c r="G8" s="20">
        <v>2022</v>
      </c>
      <c r="H8" s="20">
        <v>2023</v>
      </c>
      <c r="I8" s="20">
        <v>2024</v>
      </c>
      <c r="J8" s="20">
        <v>2025</v>
      </c>
      <c r="K8" s="20">
        <v>2026</v>
      </c>
      <c r="L8" s="20">
        <v>2027</v>
      </c>
      <c r="M8" s="90" t="s">
        <v>205</v>
      </c>
    </row>
    <row r="9" spans="2:17" ht="13.35" customHeight="1" x14ac:dyDescent="0.25">
      <c r="B9" s="104" t="s">
        <v>164</v>
      </c>
      <c r="C9" s="41"/>
      <c r="D9" s="41"/>
      <c r="E9" s="41"/>
      <c r="F9" s="41"/>
      <c r="G9" s="41"/>
      <c r="H9" s="41"/>
      <c r="I9" s="41"/>
      <c r="J9" s="41"/>
      <c r="K9" s="41"/>
      <c r="L9" s="41"/>
      <c r="M9" s="35" t="e">
        <f>(L9/F9)^(1/6)-1</f>
        <v>#DIV/0!</v>
      </c>
    </row>
    <row r="10" spans="2:17" ht="13.35" customHeight="1" x14ac:dyDescent="0.25">
      <c r="B10" s="105" t="s">
        <v>44</v>
      </c>
      <c r="C10" s="41"/>
      <c r="D10" s="41"/>
      <c r="E10" s="41"/>
      <c r="F10" s="41"/>
      <c r="G10" s="41"/>
      <c r="H10" s="41"/>
      <c r="I10" s="41"/>
      <c r="J10" s="41"/>
      <c r="K10" s="41"/>
      <c r="L10" s="41"/>
      <c r="M10" s="32"/>
    </row>
    <row r="11" spans="2:17" ht="13.35" customHeight="1" x14ac:dyDescent="0.25">
      <c r="B11" s="105" t="s">
        <v>43</v>
      </c>
      <c r="C11" s="41"/>
      <c r="D11" s="41"/>
      <c r="E11" s="41"/>
      <c r="F11" s="41"/>
      <c r="G11" s="41"/>
      <c r="H11" s="41"/>
      <c r="I11" s="41"/>
      <c r="J11" s="41"/>
      <c r="K11" s="41"/>
      <c r="L11" s="41"/>
      <c r="M11" s="32"/>
    </row>
    <row r="12" spans="2:17" ht="13.35" customHeight="1" x14ac:dyDescent="0.25">
      <c r="B12" s="105" t="s">
        <v>35</v>
      </c>
      <c r="C12" s="41"/>
      <c r="D12" s="41"/>
      <c r="E12" s="41"/>
      <c r="F12" s="41"/>
      <c r="G12" s="41"/>
      <c r="H12" s="41"/>
      <c r="I12" s="41"/>
      <c r="J12" s="41"/>
      <c r="K12" s="41"/>
      <c r="L12" s="41"/>
      <c r="M12" s="32"/>
    </row>
    <row r="13" spans="2:17" ht="13.35" customHeight="1" x14ac:dyDescent="0.25">
      <c r="B13" s="105" t="s">
        <v>73</v>
      </c>
      <c r="C13" s="30"/>
      <c r="D13" s="23"/>
      <c r="E13" s="23"/>
      <c r="F13" s="23"/>
      <c r="G13" s="23"/>
      <c r="H13" s="23"/>
      <c r="I13" s="29"/>
      <c r="J13" s="29"/>
      <c r="K13" s="29"/>
      <c r="L13" s="23"/>
      <c r="M13" s="34"/>
    </row>
    <row r="14" spans="2:17" ht="13.35" customHeight="1" x14ac:dyDescent="0.25">
      <c r="B14" s="105" t="s">
        <v>181</v>
      </c>
      <c r="C14" s="30"/>
      <c r="D14" s="23"/>
      <c r="E14" s="23"/>
      <c r="F14" s="23"/>
      <c r="G14" s="23"/>
      <c r="H14" s="23"/>
      <c r="I14" s="29"/>
      <c r="J14" s="29"/>
      <c r="K14" s="29"/>
      <c r="L14" s="23"/>
      <c r="M14" s="34"/>
    </row>
    <row r="15" spans="2:17" ht="13.35" customHeight="1" x14ac:dyDescent="0.25">
      <c r="B15" s="105" t="s">
        <v>182</v>
      </c>
      <c r="C15" s="30"/>
      <c r="D15" s="23"/>
      <c r="E15" s="23"/>
      <c r="F15" s="23"/>
      <c r="G15" s="23"/>
      <c r="H15" s="23"/>
      <c r="I15" s="23"/>
      <c r="J15" s="23"/>
      <c r="K15" s="23"/>
      <c r="L15" s="23"/>
      <c r="M15" s="34"/>
    </row>
    <row r="16" spans="2:17" ht="13.35" customHeight="1" x14ac:dyDescent="0.25">
      <c r="B16" s="5" t="s">
        <v>165</v>
      </c>
      <c r="C16" s="41"/>
      <c r="D16" s="41"/>
      <c r="E16" s="41"/>
      <c r="F16" s="41"/>
      <c r="G16" s="41"/>
      <c r="H16" s="41"/>
      <c r="I16" s="41"/>
      <c r="J16" s="41"/>
      <c r="K16" s="41"/>
      <c r="L16" s="41"/>
      <c r="M16" s="32" t="e">
        <f>(L16/F16)^(1/6)-1</f>
        <v>#DIV/0!</v>
      </c>
      <c r="P16" s="116"/>
      <c r="Q16" s="116"/>
    </row>
    <row r="17" spans="2:18" ht="13.35" customHeight="1" x14ac:dyDescent="0.25">
      <c r="B17" s="105" t="s">
        <v>44</v>
      </c>
      <c r="C17" s="41"/>
      <c r="D17" s="41"/>
      <c r="E17" s="41"/>
      <c r="F17" s="41"/>
      <c r="G17" s="41"/>
      <c r="H17" s="41"/>
      <c r="I17" s="41"/>
      <c r="J17" s="41"/>
      <c r="K17" s="41"/>
      <c r="L17" s="41"/>
      <c r="M17" s="32"/>
      <c r="P17" s="116"/>
      <c r="Q17" s="116"/>
    </row>
    <row r="18" spans="2:18" ht="13.35" customHeight="1" x14ac:dyDescent="0.25">
      <c r="B18" s="105" t="s">
        <v>43</v>
      </c>
      <c r="C18" s="41"/>
      <c r="D18" s="41"/>
      <c r="E18" s="41"/>
      <c r="F18" s="41"/>
      <c r="G18" s="41"/>
      <c r="H18" s="41"/>
      <c r="I18" s="41"/>
      <c r="J18" s="41"/>
      <c r="K18" s="41"/>
      <c r="L18" s="41"/>
      <c r="M18" s="32"/>
      <c r="P18" s="116"/>
      <c r="Q18" s="116"/>
    </row>
    <row r="19" spans="2:18" ht="13.35" customHeight="1" x14ac:dyDescent="0.25">
      <c r="B19" s="105" t="s">
        <v>35</v>
      </c>
      <c r="C19" s="41"/>
      <c r="D19" s="41"/>
      <c r="E19" s="41"/>
      <c r="F19" s="41"/>
      <c r="G19" s="41"/>
      <c r="H19" s="41"/>
      <c r="I19" s="41"/>
      <c r="J19" s="41"/>
      <c r="K19" s="41"/>
      <c r="L19" s="41"/>
      <c r="M19" s="32"/>
      <c r="P19" s="116"/>
      <c r="Q19" s="116"/>
    </row>
    <row r="20" spans="2:18" ht="13.35" customHeight="1" x14ac:dyDescent="0.25">
      <c r="B20" s="31" t="s">
        <v>73</v>
      </c>
      <c r="C20" s="30"/>
      <c r="D20" s="23"/>
      <c r="E20" s="23"/>
      <c r="F20" s="23"/>
      <c r="G20" s="23"/>
      <c r="H20" s="23"/>
      <c r="I20" s="29"/>
      <c r="J20" s="29"/>
      <c r="K20" s="29"/>
      <c r="L20" s="23"/>
      <c r="M20" s="34"/>
      <c r="P20" s="116"/>
      <c r="Q20" s="116"/>
      <c r="R20" s="116"/>
    </row>
    <row r="21" spans="2:18" ht="13.35" customHeight="1" x14ac:dyDescent="0.25">
      <c r="B21" s="105" t="s">
        <v>181</v>
      </c>
      <c r="C21" s="30"/>
      <c r="D21" s="23"/>
      <c r="E21" s="23"/>
      <c r="F21" s="23"/>
      <c r="G21" s="23"/>
      <c r="H21" s="23"/>
      <c r="I21" s="29"/>
      <c r="J21" s="29"/>
      <c r="K21" s="29"/>
      <c r="L21" s="23"/>
      <c r="M21" s="34"/>
    </row>
    <row r="22" spans="2:18" ht="13.35" customHeight="1" x14ac:dyDescent="0.25">
      <c r="B22" s="105" t="s">
        <v>182</v>
      </c>
      <c r="C22" s="30"/>
      <c r="D22" s="23"/>
      <c r="E22" s="23"/>
      <c r="F22" s="23"/>
      <c r="G22" s="23"/>
      <c r="H22" s="23"/>
      <c r="I22" s="23"/>
      <c r="J22" s="23"/>
      <c r="K22" s="23"/>
      <c r="L22" s="23"/>
      <c r="M22" s="34"/>
    </row>
    <row r="23" spans="2:18" ht="13.35" customHeight="1" x14ac:dyDescent="0.25">
      <c r="B23" s="104" t="s">
        <v>166</v>
      </c>
      <c r="C23" s="30"/>
      <c r="D23" s="30"/>
      <c r="E23" s="30"/>
      <c r="F23" s="30"/>
      <c r="G23" s="30"/>
      <c r="H23" s="30"/>
      <c r="I23" s="30"/>
      <c r="J23" s="30"/>
      <c r="K23" s="30"/>
      <c r="L23" s="30"/>
      <c r="M23" s="32" t="e">
        <f>(L23/F23)^(1/6)-1</f>
        <v>#DIV/0!</v>
      </c>
    </row>
    <row r="24" spans="2:18" ht="13.35" customHeight="1" x14ac:dyDescent="0.25">
      <c r="B24" s="105" t="s">
        <v>44</v>
      </c>
      <c r="C24" s="30"/>
      <c r="D24" s="30"/>
      <c r="E24" s="30"/>
      <c r="F24" s="30"/>
      <c r="G24" s="30"/>
      <c r="H24" s="30"/>
      <c r="I24" s="30"/>
      <c r="J24" s="30"/>
      <c r="K24" s="30"/>
      <c r="L24" s="30"/>
      <c r="M24" s="32"/>
    </row>
    <row r="25" spans="2:18" ht="13.35" customHeight="1" x14ac:dyDescent="0.25">
      <c r="B25" s="105" t="s">
        <v>43</v>
      </c>
      <c r="C25" s="30"/>
      <c r="D25" s="30"/>
      <c r="E25" s="30"/>
      <c r="F25" s="30"/>
      <c r="G25" s="30"/>
      <c r="H25" s="30"/>
      <c r="I25" s="30"/>
      <c r="J25" s="30"/>
      <c r="K25" s="30"/>
      <c r="L25" s="30"/>
      <c r="M25" s="32"/>
    </row>
    <row r="26" spans="2:18" ht="13.35" customHeight="1" x14ac:dyDescent="0.25">
      <c r="B26" s="105" t="s">
        <v>35</v>
      </c>
      <c r="C26" s="30"/>
      <c r="D26" s="30"/>
      <c r="E26" s="30"/>
      <c r="F26" s="30"/>
      <c r="G26" s="30"/>
      <c r="H26" s="30"/>
      <c r="I26" s="30"/>
      <c r="J26" s="30"/>
      <c r="K26" s="30"/>
      <c r="L26" s="30"/>
      <c r="M26" s="32"/>
    </row>
    <row r="27" spans="2:18" ht="13.35" customHeight="1" x14ac:dyDescent="0.25">
      <c r="B27" s="105" t="s">
        <v>73</v>
      </c>
      <c r="C27" s="30"/>
      <c r="D27" s="30"/>
      <c r="E27" s="23"/>
      <c r="F27" s="23"/>
      <c r="G27" s="23"/>
      <c r="H27" s="23"/>
      <c r="I27" s="29"/>
      <c r="J27" s="29"/>
      <c r="K27" s="29"/>
      <c r="L27" s="23"/>
      <c r="M27" s="34"/>
    </row>
    <row r="28" spans="2:18" ht="13.35" customHeight="1" x14ac:dyDescent="0.25">
      <c r="B28" s="105" t="s">
        <v>181</v>
      </c>
      <c r="C28" s="30"/>
      <c r="D28" s="23"/>
      <c r="E28" s="23"/>
      <c r="F28" s="23"/>
      <c r="G28" s="23"/>
      <c r="H28" s="23"/>
      <c r="I28" s="29"/>
      <c r="J28" s="29"/>
      <c r="K28" s="29"/>
      <c r="L28" s="23"/>
      <c r="M28" s="34"/>
    </row>
    <row r="29" spans="2:18" ht="13.35" customHeight="1" x14ac:dyDescent="0.25">
      <c r="B29" s="105" t="s">
        <v>182</v>
      </c>
      <c r="C29" s="30"/>
      <c r="D29" s="23"/>
      <c r="E29" s="23"/>
      <c r="F29" s="23"/>
      <c r="G29" s="23"/>
      <c r="H29" s="23"/>
      <c r="I29" s="23"/>
      <c r="J29" s="23"/>
      <c r="K29" s="23"/>
      <c r="L29" s="23"/>
      <c r="M29" s="34"/>
    </row>
    <row r="30" spans="2:18" ht="13.35" customHeight="1" x14ac:dyDescent="0.25">
      <c r="B30" s="104" t="s">
        <v>167</v>
      </c>
      <c r="C30" s="30"/>
      <c r="D30" s="30"/>
      <c r="E30" s="30"/>
      <c r="F30" s="30"/>
      <c r="G30" s="30"/>
      <c r="H30" s="30"/>
      <c r="I30" s="30"/>
      <c r="J30" s="30"/>
      <c r="K30" s="30"/>
      <c r="L30" s="30"/>
      <c r="M30" s="32" t="e">
        <f>(L30/F30)^(1/6)-1</f>
        <v>#DIV/0!</v>
      </c>
    </row>
    <row r="31" spans="2:18" ht="13.35" customHeight="1" x14ac:dyDescent="0.25">
      <c r="B31" s="105" t="s">
        <v>44</v>
      </c>
      <c r="C31" s="30"/>
      <c r="D31" s="30"/>
      <c r="E31" s="30"/>
      <c r="F31" s="30"/>
      <c r="G31" s="30"/>
      <c r="H31" s="30"/>
      <c r="I31" s="30"/>
      <c r="J31" s="30"/>
      <c r="K31" s="30"/>
      <c r="L31" s="30"/>
      <c r="M31" s="32"/>
    </row>
    <row r="32" spans="2:18" ht="13.35" customHeight="1" x14ac:dyDescent="0.25">
      <c r="B32" s="105" t="s">
        <v>43</v>
      </c>
      <c r="C32" s="30"/>
      <c r="D32" s="30"/>
      <c r="E32" s="30"/>
      <c r="F32" s="30"/>
      <c r="G32" s="30"/>
      <c r="H32" s="30"/>
      <c r="I32" s="30"/>
      <c r="J32" s="30"/>
      <c r="K32" s="30"/>
      <c r="L32" s="30"/>
      <c r="M32" s="32"/>
    </row>
    <row r="33" spans="2:13" ht="13.35" customHeight="1" x14ac:dyDescent="0.25">
      <c r="B33" s="105" t="s">
        <v>35</v>
      </c>
      <c r="C33" s="30"/>
      <c r="D33" s="30"/>
      <c r="E33" s="30"/>
      <c r="F33" s="30"/>
      <c r="G33" s="30"/>
      <c r="H33" s="30"/>
      <c r="I33" s="30"/>
      <c r="J33" s="30"/>
      <c r="K33" s="30"/>
      <c r="L33" s="30"/>
      <c r="M33" s="32"/>
    </row>
    <row r="34" spans="2:13" ht="13.35" customHeight="1" x14ac:dyDescent="0.25">
      <c r="B34" s="31" t="s">
        <v>73</v>
      </c>
      <c r="C34" s="92"/>
      <c r="D34" s="30"/>
      <c r="E34" s="23"/>
      <c r="F34" s="23"/>
      <c r="G34" s="23"/>
      <c r="H34" s="23"/>
      <c r="I34" s="29"/>
      <c r="J34" s="29"/>
      <c r="K34" s="29"/>
      <c r="L34" s="23"/>
      <c r="M34" s="34"/>
    </row>
    <row r="35" spans="2:13" ht="13.35" customHeight="1" x14ac:dyDescent="0.25">
      <c r="B35" s="105" t="s">
        <v>181</v>
      </c>
      <c r="C35" s="30"/>
      <c r="D35" s="23"/>
      <c r="E35" s="23"/>
      <c r="F35" s="23"/>
      <c r="G35" s="23"/>
      <c r="H35" s="23"/>
      <c r="I35" s="29"/>
      <c r="J35" s="29"/>
      <c r="K35" s="29"/>
      <c r="L35" s="23"/>
      <c r="M35" s="34"/>
    </row>
    <row r="36" spans="2:13" ht="13.35" customHeight="1" x14ac:dyDescent="0.25">
      <c r="B36" s="105" t="s">
        <v>182</v>
      </c>
      <c r="C36" s="30"/>
      <c r="D36" s="23"/>
      <c r="E36" s="23"/>
      <c r="F36" s="23"/>
      <c r="G36" s="23"/>
      <c r="H36" s="23"/>
      <c r="I36" s="23"/>
      <c r="J36" s="23"/>
      <c r="K36" s="23"/>
      <c r="L36" s="23"/>
      <c r="M36" s="34"/>
    </row>
    <row r="37" spans="2:13" ht="13.35" customHeight="1" x14ac:dyDescent="0.25">
      <c r="B37" s="5" t="s">
        <v>67</v>
      </c>
      <c r="C37" s="30"/>
      <c r="D37" s="30"/>
      <c r="E37" s="30"/>
      <c r="F37" s="30"/>
      <c r="G37" s="30"/>
      <c r="H37" s="30"/>
      <c r="I37" s="33"/>
      <c r="J37" s="33"/>
      <c r="K37" s="33"/>
      <c r="L37" s="33"/>
      <c r="M37" s="32" t="e">
        <f>(L37/F37)^(1/6)-1</f>
        <v>#DIV/0!</v>
      </c>
    </row>
    <row r="38" spans="2:13" ht="13.35" customHeight="1" x14ac:dyDescent="0.25">
      <c r="B38" s="105" t="s">
        <v>44</v>
      </c>
      <c r="C38" s="30"/>
      <c r="D38" s="30"/>
      <c r="E38" s="30"/>
      <c r="F38" s="30"/>
      <c r="G38" s="30"/>
      <c r="H38" s="30"/>
      <c r="I38" s="33"/>
      <c r="J38" s="33"/>
      <c r="K38" s="33"/>
      <c r="L38" s="33"/>
      <c r="M38" s="32"/>
    </row>
    <row r="39" spans="2:13" ht="13.35" customHeight="1" x14ac:dyDescent="0.25">
      <c r="B39" s="105" t="s">
        <v>43</v>
      </c>
      <c r="C39" s="30"/>
      <c r="D39" s="30"/>
      <c r="E39" s="30"/>
      <c r="F39" s="30"/>
      <c r="G39" s="30"/>
      <c r="H39" s="30"/>
      <c r="I39" s="33"/>
      <c r="J39" s="33"/>
      <c r="K39" s="33"/>
      <c r="L39" s="33"/>
      <c r="M39" s="32"/>
    </row>
    <row r="40" spans="2:13" ht="13.35" customHeight="1" x14ac:dyDescent="0.25">
      <c r="B40" s="105" t="s">
        <v>35</v>
      </c>
      <c r="C40" s="30"/>
      <c r="D40" s="30"/>
      <c r="E40" s="30"/>
      <c r="F40" s="30"/>
      <c r="G40" s="30"/>
      <c r="H40" s="30"/>
      <c r="I40" s="33"/>
      <c r="J40" s="33"/>
      <c r="K40" s="33"/>
      <c r="L40" s="33"/>
      <c r="M40" s="32"/>
    </row>
    <row r="41" spans="2:13" ht="13.35" customHeight="1" x14ac:dyDescent="0.25">
      <c r="B41" s="31" t="s">
        <v>73</v>
      </c>
      <c r="C41" s="30"/>
      <c r="D41" s="23"/>
      <c r="E41" s="23"/>
      <c r="F41" s="23"/>
      <c r="G41" s="23"/>
      <c r="H41" s="23"/>
      <c r="I41" s="29"/>
      <c r="J41" s="29"/>
      <c r="K41" s="29"/>
      <c r="L41" s="29"/>
      <c r="M41" s="32"/>
    </row>
    <row r="42" spans="2:13" ht="13.35" customHeight="1" x14ac:dyDescent="0.25">
      <c r="B42" s="105" t="s">
        <v>181</v>
      </c>
      <c r="C42" s="92"/>
      <c r="D42" s="30"/>
      <c r="E42" s="30"/>
      <c r="F42" s="30"/>
      <c r="G42" s="30"/>
      <c r="H42" s="30"/>
      <c r="I42" s="30"/>
      <c r="J42" s="30"/>
      <c r="K42" s="30"/>
      <c r="L42" s="30"/>
      <c r="M42" s="32"/>
    </row>
    <row r="43" spans="2:13" ht="13.35" customHeight="1" x14ac:dyDescent="0.25">
      <c r="B43" s="105" t="s">
        <v>182</v>
      </c>
      <c r="C43" s="92"/>
      <c r="D43" s="30"/>
      <c r="E43" s="30"/>
      <c r="F43" s="30"/>
      <c r="G43" s="30"/>
      <c r="H43" s="30"/>
      <c r="I43" s="30"/>
      <c r="J43" s="30"/>
      <c r="K43" s="30"/>
      <c r="L43" s="30"/>
      <c r="M43" s="44"/>
    </row>
    <row r="44" spans="2:13" ht="13.35" customHeight="1" x14ac:dyDescent="0.25">
      <c r="B44" s="91" t="s">
        <v>80</v>
      </c>
      <c r="C44" s="45"/>
      <c r="D44" s="46"/>
      <c r="E44" s="46"/>
      <c r="F44" s="46"/>
      <c r="G44" s="46"/>
      <c r="H44" s="46"/>
      <c r="I44" s="46"/>
      <c r="J44" s="46"/>
      <c r="K44" s="46"/>
      <c r="L44" s="46"/>
    </row>
    <row r="45" spans="2:13" ht="13.35" customHeight="1" x14ac:dyDescent="0.25">
      <c r="B45" s="91"/>
      <c r="C45" s="117"/>
      <c r="D45" s="107"/>
      <c r="E45" s="107"/>
      <c r="F45" s="107"/>
      <c r="G45" s="107"/>
      <c r="H45" s="107"/>
      <c r="I45" s="107"/>
      <c r="J45" s="107"/>
      <c r="K45" s="107"/>
      <c r="L45" s="107"/>
    </row>
    <row r="46" spans="2:13" ht="13.35" customHeight="1" x14ac:dyDescent="0.25">
      <c r="D46" s="93"/>
    </row>
    <row r="47" spans="2:13" x14ac:dyDescent="0.25">
      <c r="B47" s="27" t="s">
        <v>194</v>
      </c>
      <c r="C47" s="27"/>
      <c r="M47" s="36" t="s">
        <v>74</v>
      </c>
    </row>
    <row r="48" spans="2:13" x14ac:dyDescent="0.25">
      <c r="B48" s="25"/>
      <c r="C48" s="20">
        <v>2018</v>
      </c>
      <c r="D48" s="20">
        <v>2019</v>
      </c>
      <c r="E48" s="20">
        <v>2020</v>
      </c>
      <c r="F48" s="20">
        <v>2021</v>
      </c>
      <c r="G48" s="20">
        <v>2022</v>
      </c>
      <c r="H48" s="20">
        <v>2023</v>
      </c>
      <c r="I48" s="20">
        <v>2024</v>
      </c>
      <c r="J48" s="20">
        <v>2025</v>
      </c>
      <c r="K48" s="20">
        <v>2026</v>
      </c>
      <c r="L48" s="20">
        <v>2027</v>
      </c>
      <c r="M48" s="90" t="s">
        <v>205</v>
      </c>
    </row>
    <row r="49" spans="2:15" x14ac:dyDescent="0.25">
      <c r="B49" s="5" t="s">
        <v>71</v>
      </c>
      <c r="C49" s="42"/>
      <c r="D49" s="42"/>
      <c r="E49" s="42"/>
      <c r="F49" s="42"/>
      <c r="G49" s="42"/>
      <c r="H49" s="42"/>
      <c r="I49" s="42"/>
      <c r="J49" s="42"/>
      <c r="K49" s="42"/>
      <c r="L49" s="42"/>
      <c r="M49" s="35" t="e">
        <f>(L49/F49)^(1/6)-1</f>
        <v>#DIV/0!</v>
      </c>
    </row>
    <row r="50" spans="2:15" x14ac:dyDescent="0.25">
      <c r="B50" s="31" t="s">
        <v>73</v>
      </c>
      <c r="C50" s="23"/>
      <c r="D50" s="23"/>
      <c r="E50" s="23" t="e">
        <f t="shared" ref="E50" si="0">(E49-D49)/D49</f>
        <v>#DIV/0!</v>
      </c>
      <c r="F50" s="23" t="e">
        <f t="shared" ref="F50" si="1">(F49-E49)/E49</f>
        <v>#DIV/0!</v>
      </c>
      <c r="G50" s="23" t="e">
        <f t="shared" ref="G50" si="2">(G49-F49)/F49</f>
        <v>#DIV/0!</v>
      </c>
      <c r="H50" s="23" t="e">
        <f t="shared" ref="H50" si="3">(H49-G49)/G49</f>
        <v>#DIV/0!</v>
      </c>
      <c r="I50" s="23" t="e">
        <f t="shared" ref="I50" si="4">(I49-H49)/H49</f>
        <v>#DIV/0!</v>
      </c>
      <c r="J50" s="23" t="e">
        <f t="shared" ref="J50" si="5">(J49-I49)/I49</f>
        <v>#DIV/0!</v>
      </c>
      <c r="K50" s="23" t="e">
        <f t="shared" ref="K50:L50" si="6">(K49-J49)/J49</f>
        <v>#DIV/0!</v>
      </c>
      <c r="L50" s="23" t="e">
        <f t="shared" si="6"/>
        <v>#DIV/0!</v>
      </c>
      <c r="M50" s="34"/>
    </row>
    <row r="51" spans="2:15" x14ac:dyDescent="0.25">
      <c r="B51" s="5" t="s">
        <v>70</v>
      </c>
      <c r="C51" s="42"/>
      <c r="D51" s="42"/>
      <c r="E51" s="42"/>
      <c r="F51" s="42"/>
      <c r="G51" s="42"/>
      <c r="H51" s="42"/>
      <c r="I51" s="42"/>
      <c r="J51" s="42"/>
      <c r="K51" s="42"/>
      <c r="L51" s="42"/>
      <c r="M51" s="32" t="e">
        <f>(L51/F51)^(1/6)-1</f>
        <v>#DIV/0!</v>
      </c>
    </row>
    <row r="52" spans="2:15" x14ac:dyDescent="0.25">
      <c r="B52" s="31" t="s">
        <v>73</v>
      </c>
      <c r="C52" s="23"/>
      <c r="D52" s="23"/>
      <c r="E52" s="23" t="e">
        <f t="shared" ref="E52" si="7">(E51-D51)/D51</f>
        <v>#DIV/0!</v>
      </c>
      <c r="F52" s="23" t="e">
        <f t="shared" ref="F52" si="8">(F51-E51)/E51</f>
        <v>#DIV/0!</v>
      </c>
      <c r="G52" s="23" t="e">
        <f t="shared" ref="G52" si="9">(G51-F51)/F51</f>
        <v>#DIV/0!</v>
      </c>
      <c r="H52" s="23" t="e">
        <f t="shared" ref="H52" si="10">(H51-G51)/G51</f>
        <v>#DIV/0!</v>
      </c>
      <c r="I52" s="23" t="e">
        <f t="shared" ref="I52" si="11">(I51-H51)/H51</f>
        <v>#DIV/0!</v>
      </c>
      <c r="J52" s="23" t="e">
        <f t="shared" ref="J52" si="12">(J51-I51)/I51</f>
        <v>#DIV/0!</v>
      </c>
      <c r="K52" s="23" t="e">
        <f t="shared" ref="K52:L52" si="13">(K51-J51)/J51</f>
        <v>#DIV/0!</v>
      </c>
      <c r="L52" s="23" t="e">
        <f t="shared" si="13"/>
        <v>#DIV/0!</v>
      </c>
      <c r="M52" s="34"/>
    </row>
    <row r="53" spans="2:15" x14ac:dyDescent="0.25">
      <c r="B53" s="5" t="s">
        <v>69</v>
      </c>
      <c r="C53" s="42"/>
      <c r="D53" s="42"/>
      <c r="E53" s="42"/>
      <c r="F53" s="42"/>
      <c r="G53" s="42"/>
      <c r="H53" s="42"/>
      <c r="I53" s="42"/>
      <c r="J53" s="42"/>
      <c r="K53" s="42"/>
      <c r="L53" s="42"/>
      <c r="M53" s="32" t="e">
        <f>(L53/F53)^(1/6)-1</f>
        <v>#DIV/0!</v>
      </c>
    </row>
    <row r="54" spans="2:15" x14ac:dyDescent="0.25">
      <c r="B54" s="31" t="s">
        <v>73</v>
      </c>
      <c r="C54" s="23"/>
      <c r="D54" s="23"/>
      <c r="E54" s="23"/>
      <c r="F54" s="23" t="e">
        <f t="shared" ref="F54" si="14">(F53-E53)/E53</f>
        <v>#DIV/0!</v>
      </c>
      <c r="G54" s="23" t="e">
        <f t="shared" ref="G54" si="15">(G53-F53)/F53</f>
        <v>#DIV/0!</v>
      </c>
      <c r="H54" s="23" t="e">
        <f t="shared" ref="H54" si="16">(H53-G53)/G53</f>
        <v>#DIV/0!</v>
      </c>
      <c r="I54" s="23" t="e">
        <f t="shared" ref="I54" si="17">(I53-H53)/H53</f>
        <v>#DIV/0!</v>
      </c>
      <c r="J54" s="23" t="e">
        <f t="shared" ref="J54" si="18">(J53-I53)/I53</f>
        <v>#DIV/0!</v>
      </c>
      <c r="K54" s="23" t="e">
        <f t="shared" ref="K54:L54" si="19">(K53-J53)/J53</f>
        <v>#DIV/0!</v>
      </c>
      <c r="L54" s="23" t="e">
        <f t="shared" si="19"/>
        <v>#DIV/0!</v>
      </c>
      <c r="M54" s="34"/>
    </row>
    <row r="55" spans="2:15" x14ac:dyDescent="0.25">
      <c r="B55" s="5" t="s">
        <v>68</v>
      </c>
      <c r="C55" s="42"/>
      <c r="D55" s="42"/>
      <c r="E55" s="42"/>
      <c r="F55" s="42"/>
      <c r="G55" s="42"/>
      <c r="H55" s="42"/>
      <c r="I55" s="42"/>
      <c r="J55" s="42"/>
      <c r="K55" s="42"/>
      <c r="L55" s="42"/>
      <c r="M55" s="32" t="e">
        <f>(L55/F55)^(1/6)-1</f>
        <v>#DIV/0!</v>
      </c>
    </row>
    <row r="56" spans="2:15" x14ac:dyDescent="0.25">
      <c r="B56" s="31" t="s">
        <v>73</v>
      </c>
      <c r="C56" s="23"/>
      <c r="D56" s="23"/>
      <c r="E56" s="23" t="e">
        <f t="shared" ref="E56" si="20">(E55-D55)/D55</f>
        <v>#DIV/0!</v>
      </c>
      <c r="F56" s="23" t="e">
        <f t="shared" ref="F56" si="21">(F55-E55)/E55</f>
        <v>#DIV/0!</v>
      </c>
      <c r="G56" s="23" t="e">
        <f t="shared" ref="G56" si="22">(G55-F55)/F55</f>
        <v>#DIV/0!</v>
      </c>
      <c r="H56" s="23" t="e">
        <f t="shared" ref="H56" si="23">(H55-G55)/G55</f>
        <v>#DIV/0!</v>
      </c>
      <c r="I56" s="23" t="e">
        <f t="shared" ref="I56" si="24">(I55-H55)/H55</f>
        <v>#DIV/0!</v>
      </c>
      <c r="J56" s="23" t="e">
        <f t="shared" ref="J56" si="25">(J55-I55)/I55</f>
        <v>#DIV/0!</v>
      </c>
      <c r="K56" s="23" t="e">
        <f t="shared" ref="K56:L56" si="26">(K55-J55)/J55</f>
        <v>#DIV/0!</v>
      </c>
      <c r="L56" s="23" t="e">
        <f t="shared" si="26"/>
        <v>#DIV/0!</v>
      </c>
      <c r="M56" s="34"/>
    </row>
    <row r="57" spans="2:15" x14ac:dyDescent="0.25">
      <c r="B57" s="5" t="s">
        <v>67</v>
      </c>
      <c r="C57" s="42">
        <f>C49+C51+C53+C55</f>
        <v>0</v>
      </c>
      <c r="D57" s="42">
        <f>D49+D51+D53+D55</f>
        <v>0</v>
      </c>
      <c r="E57" s="42">
        <f t="shared" ref="E57:I57" si="27">E49+E51+E53+E55</f>
        <v>0</v>
      </c>
      <c r="F57" s="42">
        <f t="shared" si="27"/>
        <v>0</v>
      </c>
      <c r="G57" s="42">
        <f t="shared" si="27"/>
        <v>0</v>
      </c>
      <c r="H57" s="42">
        <f t="shared" si="27"/>
        <v>0</v>
      </c>
      <c r="I57" s="43">
        <f t="shared" si="27"/>
        <v>0</v>
      </c>
      <c r="J57" s="43">
        <f>J49+J51+J53+J55</f>
        <v>0</v>
      </c>
      <c r="K57" s="43">
        <f>K49+K51+K53+K55</f>
        <v>0</v>
      </c>
      <c r="L57" s="43">
        <f>L49+L51+L53+L55</f>
        <v>0</v>
      </c>
      <c r="M57" s="32" t="e">
        <f>(L57/F57)^(1/6)-1</f>
        <v>#DIV/0!</v>
      </c>
    </row>
    <row r="58" spans="2:15" x14ac:dyDescent="0.25">
      <c r="B58" s="31" t="s">
        <v>73</v>
      </c>
      <c r="C58" s="23"/>
      <c r="D58" s="23"/>
      <c r="E58" s="23" t="e">
        <f t="shared" ref="E58" si="28">(E57-D57)/D57</f>
        <v>#DIV/0!</v>
      </c>
      <c r="F58" s="23" t="e">
        <f t="shared" ref="F58" si="29">(F57-E57)/E57</f>
        <v>#DIV/0!</v>
      </c>
      <c r="G58" s="23" t="e">
        <f t="shared" ref="G58" si="30">(G57-F57)/F57</f>
        <v>#DIV/0!</v>
      </c>
      <c r="H58" s="23" t="e">
        <f t="shared" ref="H58" si="31">(H57-G57)/G57</f>
        <v>#DIV/0!</v>
      </c>
      <c r="I58" s="23" t="e">
        <f t="shared" ref="I58" si="32">(I57-H57)/H57</f>
        <v>#DIV/0!</v>
      </c>
      <c r="J58" s="23" t="e">
        <f t="shared" ref="J58" si="33">(J57-I57)/I57</f>
        <v>#DIV/0!</v>
      </c>
      <c r="K58" s="23" t="e">
        <f t="shared" ref="K58:L58" si="34">(K57-J57)/J57</f>
        <v>#DIV/0!</v>
      </c>
      <c r="L58" s="23" t="e">
        <f t="shared" si="34"/>
        <v>#DIV/0!</v>
      </c>
      <c r="M58" s="28"/>
    </row>
    <row r="59" spans="2:15" ht="13.2" customHeight="1" x14ac:dyDescent="0.25">
      <c r="B59" s="52"/>
      <c r="C59" s="52"/>
      <c r="D59" s="52"/>
      <c r="E59" s="52"/>
      <c r="F59" s="52"/>
      <c r="G59" s="46"/>
      <c r="H59" s="46"/>
      <c r="I59" s="46"/>
      <c r="J59" s="46"/>
      <c r="K59" s="46"/>
      <c r="L59" s="46"/>
      <c r="M59" s="46"/>
      <c r="N59" s="46"/>
      <c r="O59" s="46"/>
    </row>
    <row r="60" spans="2:15" ht="13.2" customHeight="1" x14ac:dyDescent="0.25">
      <c r="B60" s="52"/>
      <c r="C60" s="52"/>
      <c r="D60" s="52"/>
      <c r="E60" s="52"/>
      <c r="F60" s="52"/>
      <c r="G60" s="46"/>
      <c r="H60" s="46"/>
      <c r="I60" s="46"/>
      <c r="J60" s="46"/>
      <c r="K60" s="46"/>
      <c r="L60" s="46"/>
      <c r="M60" s="46"/>
      <c r="N60" s="46"/>
      <c r="O60" s="46"/>
    </row>
    <row r="61" spans="2:15" ht="13.35" customHeight="1" x14ac:dyDescent="0.25">
      <c r="B61" s="27" t="s">
        <v>78</v>
      </c>
      <c r="C61" s="27"/>
      <c r="D61" s="94"/>
      <c r="M61" s="36" t="s">
        <v>74</v>
      </c>
    </row>
    <row r="62" spans="2:15" ht="13.35" customHeight="1" x14ac:dyDescent="0.25">
      <c r="B62" s="25" t="s">
        <v>72</v>
      </c>
      <c r="C62" s="20">
        <v>2018</v>
      </c>
      <c r="D62" s="20">
        <v>2019</v>
      </c>
      <c r="E62" s="20">
        <v>2020</v>
      </c>
      <c r="F62" s="20">
        <v>2021</v>
      </c>
      <c r="G62" s="20">
        <v>2022</v>
      </c>
      <c r="H62" s="20">
        <v>2023</v>
      </c>
      <c r="I62" s="20">
        <v>2024</v>
      </c>
      <c r="J62" s="20">
        <v>2025</v>
      </c>
      <c r="K62" s="20">
        <v>2026</v>
      </c>
      <c r="L62" s="20">
        <v>2027</v>
      </c>
      <c r="M62" s="90" t="s">
        <v>205</v>
      </c>
    </row>
    <row r="63" spans="2:15" ht="13.35" customHeight="1" x14ac:dyDescent="0.25">
      <c r="B63" s="5" t="s">
        <v>71</v>
      </c>
      <c r="C63" s="42"/>
      <c r="D63" s="42"/>
      <c r="E63" s="42"/>
      <c r="F63" s="42"/>
      <c r="G63" s="42"/>
      <c r="H63" s="42"/>
      <c r="I63" s="42"/>
      <c r="J63" s="42"/>
      <c r="K63" s="42"/>
      <c r="L63" s="42"/>
      <c r="M63" s="35" t="e">
        <f>(L63/F63)^(1/6)-1</f>
        <v>#DIV/0!</v>
      </c>
    </row>
    <row r="64" spans="2:15" ht="13.35" customHeight="1" x14ac:dyDescent="0.25">
      <c r="B64" s="31" t="s">
        <v>73</v>
      </c>
      <c r="C64" s="23"/>
      <c r="D64" s="23" t="e">
        <f>(D63-C63)/C63</f>
        <v>#DIV/0!</v>
      </c>
      <c r="E64" s="23" t="e">
        <f t="shared" ref="E64:L64" si="35">(E63-D63)/D63</f>
        <v>#DIV/0!</v>
      </c>
      <c r="F64" s="23" t="e">
        <f t="shared" si="35"/>
        <v>#DIV/0!</v>
      </c>
      <c r="G64" s="23" t="e">
        <f t="shared" si="35"/>
        <v>#DIV/0!</v>
      </c>
      <c r="H64" s="23" t="e">
        <f t="shared" si="35"/>
        <v>#DIV/0!</v>
      </c>
      <c r="I64" s="29" t="e">
        <f t="shared" si="35"/>
        <v>#DIV/0!</v>
      </c>
      <c r="J64" s="29" t="e">
        <f t="shared" si="35"/>
        <v>#DIV/0!</v>
      </c>
      <c r="K64" s="29" t="e">
        <f t="shared" si="35"/>
        <v>#DIV/0!</v>
      </c>
      <c r="L64" s="29" t="e">
        <f t="shared" si="35"/>
        <v>#DIV/0!</v>
      </c>
      <c r="M64" s="34"/>
    </row>
    <row r="65" spans="2:13" ht="13.35" customHeight="1" x14ac:dyDescent="0.25">
      <c r="B65" s="5" t="s">
        <v>70</v>
      </c>
      <c r="C65" s="42"/>
      <c r="D65" s="42"/>
      <c r="E65" s="42"/>
      <c r="F65" s="42"/>
      <c r="G65" s="42"/>
      <c r="H65" s="42"/>
      <c r="I65" s="42"/>
      <c r="J65" s="42"/>
      <c r="K65" s="42"/>
      <c r="L65" s="42"/>
      <c r="M65" s="32" t="e">
        <f>(L65/F65)^(1/6)-1</f>
        <v>#DIV/0!</v>
      </c>
    </row>
    <row r="66" spans="2:13" ht="13.35" customHeight="1" x14ac:dyDescent="0.25">
      <c r="B66" s="31" t="s">
        <v>73</v>
      </c>
      <c r="C66" s="23"/>
      <c r="D66" s="23" t="e">
        <f>(D65-C65)/C65</f>
        <v>#DIV/0!</v>
      </c>
      <c r="E66" s="23" t="e">
        <f t="shared" ref="E66:L66" si="36">(E65-D65)/D65</f>
        <v>#DIV/0!</v>
      </c>
      <c r="F66" s="23" t="e">
        <f t="shared" si="36"/>
        <v>#DIV/0!</v>
      </c>
      <c r="G66" s="23" t="e">
        <f t="shared" si="36"/>
        <v>#DIV/0!</v>
      </c>
      <c r="H66" s="23" t="e">
        <f t="shared" si="36"/>
        <v>#DIV/0!</v>
      </c>
      <c r="I66" s="29" t="e">
        <f t="shared" si="36"/>
        <v>#DIV/0!</v>
      </c>
      <c r="J66" s="29" t="e">
        <f t="shared" si="36"/>
        <v>#DIV/0!</v>
      </c>
      <c r="K66" s="29" t="e">
        <f t="shared" si="36"/>
        <v>#DIV/0!</v>
      </c>
      <c r="L66" s="29" t="e">
        <f t="shared" si="36"/>
        <v>#DIV/0!</v>
      </c>
      <c r="M66" s="34"/>
    </row>
    <row r="67" spans="2:13" ht="13.35" customHeight="1" x14ac:dyDescent="0.25">
      <c r="B67" s="5" t="s">
        <v>69</v>
      </c>
      <c r="C67" s="42"/>
      <c r="D67" s="42"/>
      <c r="E67" s="42"/>
      <c r="F67" s="42"/>
      <c r="G67" s="42"/>
      <c r="H67" s="42"/>
      <c r="I67" s="42"/>
      <c r="J67" s="42"/>
      <c r="K67" s="42"/>
      <c r="L67" s="42"/>
      <c r="M67" s="32" t="e">
        <f>(L67/F67)^(1/6)-1</f>
        <v>#DIV/0!</v>
      </c>
    </row>
    <row r="68" spans="2:13" ht="13.35" customHeight="1" x14ac:dyDescent="0.25">
      <c r="B68" s="31" t="s">
        <v>73</v>
      </c>
      <c r="C68" s="23"/>
      <c r="D68" s="23"/>
      <c r="E68" s="23"/>
      <c r="F68" s="23" t="e">
        <f>(F67-E67)/E67</f>
        <v>#DIV/0!</v>
      </c>
      <c r="G68" s="23" t="e">
        <f t="shared" ref="G68:L68" si="37">(G67-F67)/F67</f>
        <v>#DIV/0!</v>
      </c>
      <c r="H68" s="23" t="e">
        <f t="shared" si="37"/>
        <v>#DIV/0!</v>
      </c>
      <c r="I68" s="29" t="e">
        <f t="shared" si="37"/>
        <v>#DIV/0!</v>
      </c>
      <c r="J68" s="29" t="e">
        <f t="shared" si="37"/>
        <v>#DIV/0!</v>
      </c>
      <c r="K68" s="29" t="e">
        <f t="shared" si="37"/>
        <v>#DIV/0!</v>
      </c>
      <c r="L68" s="29" t="e">
        <f t="shared" si="37"/>
        <v>#DIV/0!</v>
      </c>
      <c r="M68" s="34"/>
    </row>
    <row r="69" spans="2:13" ht="13.35" customHeight="1" x14ac:dyDescent="0.25">
      <c r="B69" s="5" t="s">
        <v>68</v>
      </c>
      <c r="C69" s="42"/>
      <c r="D69" s="42"/>
      <c r="E69" s="42"/>
      <c r="F69" s="42"/>
      <c r="G69" s="42"/>
      <c r="H69" s="42"/>
      <c r="I69" s="42"/>
      <c r="J69" s="42"/>
      <c r="K69" s="42"/>
      <c r="L69" s="42"/>
      <c r="M69" s="32" t="e">
        <f>(L69/F69)^(1/6)-1</f>
        <v>#DIV/0!</v>
      </c>
    </row>
    <row r="70" spans="2:13" ht="13.35" customHeight="1" x14ac:dyDescent="0.25">
      <c r="B70" s="31" t="s">
        <v>73</v>
      </c>
      <c r="C70" s="23"/>
      <c r="D70" s="23"/>
      <c r="E70" s="23" t="e">
        <f t="shared" ref="E70:L70" si="38">(E69-D69)/D69</f>
        <v>#DIV/0!</v>
      </c>
      <c r="F70" s="23" t="e">
        <f t="shared" si="38"/>
        <v>#DIV/0!</v>
      </c>
      <c r="G70" s="23" t="e">
        <f t="shared" si="38"/>
        <v>#DIV/0!</v>
      </c>
      <c r="H70" s="23" t="e">
        <f t="shared" si="38"/>
        <v>#DIV/0!</v>
      </c>
      <c r="I70" s="29" t="e">
        <f t="shared" si="38"/>
        <v>#DIV/0!</v>
      </c>
      <c r="J70" s="29" t="e">
        <f t="shared" si="38"/>
        <v>#DIV/0!</v>
      </c>
      <c r="K70" s="29" t="e">
        <f t="shared" si="38"/>
        <v>#DIV/0!</v>
      </c>
      <c r="L70" s="29" t="e">
        <f t="shared" si="38"/>
        <v>#DIV/0!</v>
      </c>
      <c r="M70" s="34"/>
    </row>
    <row r="71" spans="2:13" ht="13.35" customHeight="1" x14ac:dyDescent="0.25">
      <c r="B71" s="5" t="s">
        <v>67</v>
      </c>
      <c r="C71" s="42">
        <f>C63+C65+C67+C69</f>
        <v>0</v>
      </c>
      <c r="D71" s="42">
        <f>D63+D65+D67+D69</f>
        <v>0</v>
      </c>
      <c r="E71" s="42">
        <f t="shared" ref="E71:I71" si="39">E63+E65+E67+E69</f>
        <v>0</v>
      </c>
      <c r="F71" s="42">
        <f t="shared" si="39"/>
        <v>0</v>
      </c>
      <c r="G71" s="42">
        <f t="shared" si="39"/>
        <v>0</v>
      </c>
      <c r="H71" s="42">
        <f t="shared" si="39"/>
        <v>0</v>
      </c>
      <c r="I71" s="43">
        <f t="shared" si="39"/>
        <v>0</v>
      </c>
      <c r="J71" s="43">
        <f>J63+J65+J67+J69</f>
        <v>0</v>
      </c>
      <c r="K71" s="43">
        <f>K63+K65+K67+K69</f>
        <v>0</v>
      </c>
      <c r="L71" s="43">
        <f>L63+L65+L67+L69</f>
        <v>0</v>
      </c>
      <c r="M71" s="32" t="e">
        <f>(L71/F71)^(1/6)-1</f>
        <v>#DIV/0!</v>
      </c>
    </row>
    <row r="72" spans="2:13" ht="13.35" customHeight="1" x14ac:dyDescent="0.25">
      <c r="B72" s="31" t="s">
        <v>73</v>
      </c>
      <c r="C72" s="23"/>
      <c r="D72" s="23" t="e">
        <f>(D71-C71)/C71</f>
        <v>#DIV/0!</v>
      </c>
      <c r="E72" s="23" t="e">
        <f t="shared" ref="E72:L72" si="40">(E71-D71)/D71</f>
        <v>#DIV/0!</v>
      </c>
      <c r="F72" s="23" t="e">
        <f t="shared" si="40"/>
        <v>#DIV/0!</v>
      </c>
      <c r="G72" s="23" t="e">
        <f t="shared" si="40"/>
        <v>#DIV/0!</v>
      </c>
      <c r="H72" s="23" t="e">
        <f t="shared" si="40"/>
        <v>#DIV/0!</v>
      </c>
      <c r="I72" s="29" t="e">
        <f t="shared" si="40"/>
        <v>#DIV/0!</v>
      </c>
      <c r="J72" s="29" t="e">
        <f t="shared" si="40"/>
        <v>#DIV/0!</v>
      </c>
      <c r="K72" s="29" t="e">
        <f t="shared" si="40"/>
        <v>#DIV/0!</v>
      </c>
      <c r="L72" s="29" t="e">
        <f t="shared" si="40"/>
        <v>#DIV/0!</v>
      </c>
      <c r="M72" s="28"/>
    </row>
    <row r="73" spans="2:13" ht="13.35" customHeight="1" x14ac:dyDescent="0.25"/>
    <row r="74" spans="2:13" x14ac:dyDescent="0.25">
      <c r="B74" s="27" t="s">
        <v>206</v>
      </c>
      <c r="C74" s="27"/>
      <c r="E74" s="118"/>
      <c r="F74" s="123"/>
      <c r="M74" s="20" t="s">
        <v>74</v>
      </c>
    </row>
    <row r="75" spans="2:13" x14ac:dyDescent="0.25">
      <c r="B75" s="25" t="s">
        <v>72</v>
      </c>
      <c r="C75" s="20">
        <v>2018</v>
      </c>
      <c r="D75" s="20">
        <v>2019</v>
      </c>
      <c r="E75" s="20">
        <v>2020</v>
      </c>
      <c r="F75" s="20">
        <v>2021</v>
      </c>
      <c r="G75" s="20">
        <v>2022</v>
      </c>
      <c r="H75" s="20">
        <v>2023</v>
      </c>
      <c r="I75" s="20">
        <v>2024</v>
      </c>
      <c r="J75" s="20">
        <v>2025</v>
      </c>
      <c r="K75" s="106">
        <v>2026</v>
      </c>
      <c r="L75" s="106">
        <v>2027</v>
      </c>
      <c r="M75" s="90" t="s">
        <v>205</v>
      </c>
    </row>
    <row r="76" spans="2:13" x14ac:dyDescent="0.25">
      <c r="B76" s="5" t="s">
        <v>71</v>
      </c>
      <c r="C76" s="30"/>
      <c r="D76" s="30"/>
      <c r="E76" s="30"/>
      <c r="F76" s="30"/>
      <c r="G76" s="30"/>
      <c r="H76" s="30"/>
      <c r="I76" s="30"/>
      <c r="J76" s="30"/>
      <c r="K76" s="30"/>
      <c r="L76" s="30"/>
      <c r="M76" s="35" t="e">
        <f>(L76/F76)^(1/6)-1</f>
        <v>#DIV/0!</v>
      </c>
    </row>
    <row r="77" spans="2:13" x14ac:dyDescent="0.25">
      <c r="B77" s="5" t="s">
        <v>70</v>
      </c>
      <c r="C77" s="30"/>
      <c r="D77" s="30"/>
      <c r="E77" s="30"/>
      <c r="F77" s="30"/>
      <c r="G77" s="30"/>
      <c r="H77" s="30"/>
      <c r="I77" s="30"/>
      <c r="J77" s="30"/>
      <c r="K77" s="30"/>
      <c r="L77" s="30"/>
      <c r="M77" s="32" t="e">
        <f>(L77/F77)^(1/6)-1</f>
        <v>#DIV/0!</v>
      </c>
    </row>
    <row r="78" spans="2:13" x14ac:dyDescent="0.25">
      <c r="B78" s="5" t="s">
        <v>69</v>
      </c>
      <c r="C78" s="30"/>
      <c r="D78" s="30"/>
      <c r="E78" s="30"/>
      <c r="F78" s="30"/>
      <c r="G78" s="30"/>
      <c r="H78" s="30"/>
      <c r="I78" s="30"/>
      <c r="J78" s="30"/>
      <c r="K78" s="30"/>
      <c r="L78" s="30"/>
      <c r="M78" s="32" t="e">
        <f>(L78/F78)^(1/6)-1</f>
        <v>#DIV/0!</v>
      </c>
    </row>
    <row r="79" spans="2:13" x14ac:dyDescent="0.25">
      <c r="B79" s="5" t="s">
        <v>68</v>
      </c>
      <c r="C79" s="30"/>
      <c r="D79" s="30"/>
      <c r="E79" s="30"/>
      <c r="F79" s="30"/>
      <c r="G79" s="30"/>
      <c r="H79" s="30"/>
      <c r="I79" s="30"/>
      <c r="J79" s="30"/>
      <c r="K79" s="30"/>
      <c r="L79" s="30"/>
      <c r="M79" s="44" t="e">
        <f>(L79/F79)^(1/6)-1</f>
        <v>#DIV/0!</v>
      </c>
    </row>
    <row r="80" spans="2:13" x14ac:dyDescent="0.25">
      <c r="C80" s="45"/>
      <c r="D80" s="45"/>
      <c r="E80" s="45"/>
      <c r="F80" s="45"/>
      <c r="G80" s="45"/>
      <c r="H80" s="45"/>
      <c r="I80" s="45"/>
      <c r="J80" s="45"/>
      <c r="K80" s="45"/>
      <c r="M80" s="22"/>
    </row>
    <row r="81" spans="2:13" x14ac:dyDescent="0.25">
      <c r="B81" s="27" t="s">
        <v>207</v>
      </c>
      <c r="C81" s="27"/>
      <c r="M81" s="20" t="s">
        <v>74</v>
      </c>
    </row>
    <row r="82" spans="2:13" x14ac:dyDescent="0.25">
      <c r="B82" s="25" t="s">
        <v>72</v>
      </c>
      <c r="C82" s="20">
        <v>2018</v>
      </c>
      <c r="D82" s="20">
        <v>2019</v>
      </c>
      <c r="E82" s="20">
        <v>2020</v>
      </c>
      <c r="F82" s="20">
        <v>2021</v>
      </c>
      <c r="G82" s="20">
        <v>2022</v>
      </c>
      <c r="H82" s="20">
        <v>2023</v>
      </c>
      <c r="I82" s="20">
        <v>2024</v>
      </c>
      <c r="J82" s="20">
        <v>2025</v>
      </c>
      <c r="K82" s="106">
        <v>2026</v>
      </c>
      <c r="L82" s="106">
        <v>2027</v>
      </c>
      <c r="M82" s="90" t="s">
        <v>205</v>
      </c>
    </row>
    <row r="83" spans="2:13" x14ac:dyDescent="0.25">
      <c r="B83" s="5" t="s">
        <v>71</v>
      </c>
      <c r="C83" s="30"/>
      <c r="D83" s="30"/>
      <c r="E83" s="30"/>
      <c r="F83" s="30"/>
      <c r="G83" s="30"/>
      <c r="H83" s="30"/>
      <c r="I83" s="30"/>
      <c r="J83" s="30"/>
      <c r="K83" s="30"/>
      <c r="L83" s="30"/>
      <c r="M83" s="35" t="e">
        <f>(L83/F83)^(1/6)-1</f>
        <v>#DIV/0!</v>
      </c>
    </row>
    <row r="84" spans="2:13" x14ac:dyDescent="0.25">
      <c r="B84" s="5" t="s">
        <v>70</v>
      </c>
      <c r="C84" s="30"/>
      <c r="D84" s="30"/>
      <c r="E84" s="30"/>
      <c r="F84" s="30"/>
      <c r="G84" s="30"/>
      <c r="H84" s="30"/>
      <c r="I84" s="30"/>
      <c r="J84" s="30"/>
      <c r="K84" s="30"/>
      <c r="L84" s="30"/>
      <c r="M84" s="32" t="e">
        <f>(L84/F84)^(1/6)-1</f>
        <v>#DIV/0!</v>
      </c>
    </row>
    <row r="85" spans="2:13" x14ac:dyDescent="0.25">
      <c r="B85" s="5" t="s">
        <v>69</v>
      </c>
      <c r="C85" s="30"/>
      <c r="D85" s="30"/>
      <c r="E85" s="30"/>
      <c r="F85" s="30"/>
      <c r="G85" s="30"/>
      <c r="H85" s="30"/>
      <c r="I85" s="30"/>
      <c r="J85" s="30"/>
      <c r="K85" s="30"/>
      <c r="L85" s="30"/>
      <c r="M85" s="32" t="e">
        <f>(L85/F85)^(1/6)-1</f>
        <v>#DIV/0!</v>
      </c>
    </row>
    <row r="86" spans="2:13" x14ac:dyDescent="0.25">
      <c r="B86" s="5" t="s">
        <v>68</v>
      </c>
      <c r="C86" s="30"/>
      <c r="D86" s="30"/>
      <c r="E86" s="30"/>
      <c r="F86" s="30"/>
      <c r="G86" s="30"/>
      <c r="H86" s="30"/>
      <c r="I86" s="30"/>
      <c r="J86" s="30"/>
      <c r="K86" s="30"/>
      <c r="L86" s="30"/>
      <c r="M86" s="44" t="e">
        <f>(L86/F86)^(1/6)-1</f>
        <v>#DIV/0!</v>
      </c>
    </row>
    <row r="87" spans="2:13" x14ac:dyDescent="0.25">
      <c r="D87" s="45"/>
      <c r="E87" s="45"/>
      <c r="F87" s="45"/>
      <c r="G87" s="45"/>
      <c r="H87" s="45"/>
      <c r="I87" s="45"/>
      <c r="J87" s="45"/>
      <c r="K87" s="45"/>
      <c r="L87" s="45"/>
      <c r="M87" s="22"/>
    </row>
    <row r="88" spans="2:13" ht="13.35" customHeight="1" x14ac:dyDescent="0.25">
      <c r="B88" s="27" t="s">
        <v>79</v>
      </c>
      <c r="C88" s="108"/>
      <c r="M88" s="36" t="s">
        <v>74</v>
      </c>
    </row>
    <row r="89" spans="2:13" ht="13.35" customHeight="1" x14ac:dyDescent="0.25">
      <c r="B89" s="25" t="s">
        <v>72</v>
      </c>
      <c r="C89" s="20">
        <v>2018</v>
      </c>
      <c r="D89" s="20">
        <v>2019</v>
      </c>
      <c r="E89" s="20">
        <v>2020</v>
      </c>
      <c r="F89" s="20">
        <v>2021</v>
      </c>
      <c r="G89" s="20">
        <v>2022</v>
      </c>
      <c r="H89" s="20">
        <v>2023</v>
      </c>
      <c r="I89" s="20">
        <v>2024</v>
      </c>
      <c r="J89" s="20">
        <v>2025</v>
      </c>
      <c r="K89" s="20">
        <v>2026</v>
      </c>
      <c r="L89" s="20">
        <v>2027</v>
      </c>
      <c r="M89" s="90" t="s">
        <v>205</v>
      </c>
    </row>
    <row r="90" spans="2:13" ht="13.35" customHeight="1" x14ac:dyDescent="0.25">
      <c r="B90" s="5" t="s">
        <v>71</v>
      </c>
      <c r="C90" s="30"/>
      <c r="D90" s="30"/>
      <c r="E90" s="30"/>
      <c r="F90" s="30"/>
      <c r="G90" s="30"/>
      <c r="H90" s="30"/>
      <c r="I90" s="30"/>
      <c r="J90" s="30"/>
      <c r="K90" s="30"/>
      <c r="L90" s="30"/>
      <c r="M90" s="35" t="e">
        <f>(L90/F90)^(1/6)-1</f>
        <v>#DIV/0!</v>
      </c>
    </row>
    <row r="91" spans="2:13" ht="13.35" customHeight="1" x14ac:dyDescent="0.25">
      <c r="B91" s="5" t="s">
        <v>70</v>
      </c>
      <c r="C91" s="30"/>
      <c r="D91" s="30"/>
      <c r="E91" s="30"/>
      <c r="F91" s="30"/>
      <c r="G91" s="30"/>
      <c r="H91" s="30"/>
      <c r="I91" s="30"/>
      <c r="J91" s="30"/>
      <c r="K91" s="30"/>
      <c r="L91" s="30"/>
      <c r="M91" s="32" t="e">
        <f>(L91/F91)^(1/6)-1</f>
        <v>#DIV/0!</v>
      </c>
    </row>
    <row r="92" spans="2:13" ht="13.35" customHeight="1" x14ac:dyDescent="0.25">
      <c r="B92" s="5" t="s">
        <v>69</v>
      </c>
      <c r="C92" s="92"/>
      <c r="D92" s="30"/>
      <c r="E92" s="30"/>
      <c r="F92" s="30"/>
      <c r="G92" s="30"/>
      <c r="H92" s="30"/>
      <c r="I92" s="30"/>
      <c r="J92" s="30"/>
      <c r="K92" s="30"/>
      <c r="L92" s="30"/>
      <c r="M92" s="32" t="e">
        <f>(L92/F92)^(1/6)-1</f>
        <v>#DIV/0!</v>
      </c>
    </row>
    <row r="93" spans="2:13" ht="13.35" customHeight="1" x14ac:dyDescent="0.25">
      <c r="B93" s="5" t="s">
        <v>68</v>
      </c>
      <c r="C93" s="30"/>
      <c r="D93" s="30"/>
      <c r="E93" s="30"/>
      <c r="F93" s="30"/>
      <c r="G93" s="30"/>
      <c r="H93" s="30"/>
      <c r="I93" s="30"/>
      <c r="J93" s="30"/>
      <c r="K93" s="30"/>
      <c r="L93" s="30"/>
      <c r="M93" s="44" t="e">
        <f>(L93/F93)^(1/6)-1</f>
        <v>#DIV/0!</v>
      </c>
    </row>
    <row r="94" spans="2:13" ht="13.35" customHeight="1" x14ac:dyDescent="0.25"/>
    <row r="95" spans="2:13" x14ac:dyDescent="0.25">
      <c r="D95" s="107"/>
    </row>
    <row r="96" spans="2:13" x14ac:dyDescent="0.25">
      <c r="B96" s="27" t="s">
        <v>180</v>
      </c>
      <c r="C96" s="27"/>
      <c r="M96" s="36" t="s">
        <v>74</v>
      </c>
    </row>
    <row r="97" spans="2:13" x14ac:dyDescent="0.25">
      <c r="B97" s="25" t="s">
        <v>72</v>
      </c>
      <c r="C97" s="20">
        <v>2018</v>
      </c>
      <c r="D97" s="20">
        <v>2019</v>
      </c>
      <c r="E97" s="20">
        <v>2020</v>
      </c>
      <c r="F97" s="20">
        <v>2021</v>
      </c>
      <c r="G97" s="20">
        <v>2022</v>
      </c>
      <c r="H97" s="20">
        <v>2023</v>
      </c>
      <c r="I97" s="20">
        <v>2024</v>
      </c>
      <c r="J97" s="20">
        <v>2025</v>
      </c>
      <c r="K97" s="106">
        <v>2026</v>
      </c>
      <c r="L97" s="20">
        <v>2027</v>
      </c>
      <c r="M97" s="90" t="s">
        <v>205</v>
      </c>
    </row>
    <row r="98" spans="2:13" x14ac:dyDescent="0.25">
      <c r="B98" s="5" t="s">
        <v>71</v>
      </c>
      <c r="C98" s="30"/>
      <c r="D98" s="30"/>
      <c r="E98" s="30"/>
      <c r="F98" s="30"/>
      <c r="G98" s="30"/>
      <c r="H98" s="30"/>
      <c r="I98" s="30"/>
      <c r="J98" s="30"/>
      <c r="K98" s="30"/>
      <c r="L98" s="30"/>
      <c r="M98" s="35" t="e">
        <f>(L98/F98)^(1/6)-1</f>
        <v>#DIV/0!</v>
      </c>
    </row>
    <row r="99" spans="2:13" x14ac:dyDescent="0.25">
      <c r="B99" s="5" t="s">
        <v>70</v>
      </c>
      <c r="C99" s="30"/>
      <c r="D99" s="30"/>
      <c r="E99" s="30"/>
      <c r="F99" s="30"/>
      <c r="G99" s="30"/>
      <c r="H99" s="30"/>
      <c r="I99" s="30"/>
      <c r="J99" s="30"/>
      <c r="K99" s="30"/>
      <c r="L99" s="30"/>
      <c r="M99" s="32" t="e">
        <f>(L99/F99)^(1/6)-1</f>
        <v>#DIV/0!</v>
      </c>
    </row>
    <row r="100" spans="2:13" x14ac:dyDescent="0.25">
      <c r="B100" s="5" t="s">
        <v>69</v>
      </c>
      <c r="C100" s="5"/>
      <c r="D100" s="30"/>
      <c r="E100" s="30"/>
      <c r="F100" s="30"/>
      <c r="G100" s="30"/>
      <c r="H100" s="30"/>
      <c r="I100" s="30"/>
      <c r="J100" s="30"/>
      <c r="K100" s="30"/>
      <c r="L100" s="30"/>
      <c r="M100" s="32" t="e">
        <f>(L100/F100)^(1/6)-1</f>
        <v>#DIV/0!</v>
      </c>
    </row>
    <row r="101" spans="2:13" x14ac:dyDescent="0.25">
      <c r="B101" s="5" t="s">
        <v>68</v>
      </c>
      <c r="C101" s="5"/>
      <c r="D101" s="30"/>
      <c r="E101" s="30"/>
      <c r="F101" s="30"/>
      <c r="G101" s="30"/>
      <c r="H101" s="30"/>
      <c r="I101" s="30"/>
      <c r="J101" s="30"/>
      <c r="K101" s="30"/>
      <c r="L101" s="30"/>
      <c r="M101" s="44" t="e">
        <f>(L101/F101)^(1/6)-1</f>
        <v>#DIV/0!</v>
      </c>
    </row>
    <row r="102" spans="2:13" x14ac:dyDescent="0.25">
      <c r="D102" s="107"/>
    </row>
    <row r="103" spans="2:13" x14ac:dyDescent="0.25">
      <c r="D103" s="107"/>
    </row>
    <row r="104" spans="2:13" x14ac:dyDescent="0.25">
      <c r="D104" s="107"/>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C0E4B-4E68-4848-AE6A-D45A65C6C45E}">
  <sheetPr>
    <tabColor rgb="FFCCFFCC"/>
  </sheetPr>
  <dimension ref="B2:M45"/>
  <sheetViews>
    <sheetView showGridLines="0" zoomScaleNormal="100" zoomScalePageLayoutView="70" workbookViewId="0"/>
  </sheetViews>
  <sheetFormatPr defaultColWidth="8.6640625" defaultRowHeight="13.2" x14ac:dyDescent="0.25"/>
  <cols>
    <col min="1" max="1" width="4.44140625" style="1" customWidth="1"/>
    <col min="2" max="2" width="27.109375" style="1" customWidth="1"/>
    <col min="3" max="13" width="11.6640625" style="1" customWidth="1"/>
    <col min="14" max="16384" width="8.6640625" style="1"/>
  </cols>
  <sheetData>
    <row r="2" spans="2:13" ht="17.399999999999999" x14ac:dyDescent="0.3">
      <c r="B2" s="15" t="str">
        <f>Introduction!B2</f>
        <v>LightCounting Virtual RAN (vRAN) and Open RAN Market Size &amp; Forecast</v>
      </c>
      <c r="C2" s="40"/>
    </row>
    <row r="3" spans="2:13" ht="17.399999999999999" x14ac:dyDescent="0.3">
      <c r="B3" s="135" t="str">
        <f>Introduction!B3</f>
        <v>June 2022 - Sample template for illustrative purposes only</v>
      </c>
      <c r="C3" s="39"/>
    </row>
    <row r="4" spans="2:13" ht="15" x14ac:dyDescent="0.25">
      <c r="B4" s="18"/>
      <c r="C4" s="39"/>
    </row>
    <row r="5" spans="2:13" ht="15.6" x14ac:dyDescent="0.3">
      <c r="B5" s="69" t="s">
        <v>196</v>
      </c>
      <c r="C5" s="38"/>
      <c r="D5" s="37"/>
    </row>
    <row r="7" spans="2:13" x14ac:dyDescent="0.25">
      <c r="B7" s="27" t="s">
        <v>177</v>
      </c>
      <c r="C7" s="27"/>
      <c r="M7" s="36" t="s">
        <v>74</v>
      </c>
    </row>
    <row r="8" spans="2:13" x14ac:dyDescent="0.25">
      <c r="B8" s="25" t="s">
        <v>72</v>
      </c>
      <c r="C8" s="20">
        <v>2018</v>
      </c>
      <c r="D8" s="20">
        <v>2019</v>
      </c>
      <c r="E8" s="20">
        <v>2020</v>
      </c>
      <c r="F8" s="20">
        <v>2021</v>
      </c>
      <c r="G8" s="20">
        <v>2022</v>
      </c>
      <c r="H8" s="20">
        <v>2023</v>
      </c>
      <c r="I8" s="20">
        <v>2024</v>
      </c>
      <c r="J8" s="20">
        <v>2025</v>
      </c>
      <c r="K8" s="20">
        <v>2026</v>
      </c>
      <c r="L8" s="20">
        <v>2027</v>
      </c>
      <c r="M8" s="90" t="s">
        <v>205</v>
      </c>
    </row>
    <row r="9" spans="2:13" x14ac:dyDescent="0.25">
      <c r="B9" s="5" t="s">
        <v>71</v>
      </c>
      <c r="C9" s="30"/>
      <c r="D9" s="30"/>
      <c r="E9" s="30"/>
      <c r="F9" s="30"/>
      <c r="G9" s="30"/>
      <c r="H9" s="30"/>
      <c r="I9" s="30"/>
      <c r="J9" s="30"/>
      <c r="K9" s="30"/>
      <c r="L9" s="30"/>
      <c r="M9" s="35" t="e">
        <f>(L9/F9)^(1/6)-1</f>
        <v>#DIV/0!</v>
      </c>
    </row>
    <row r="10" spans="2:13" x14ac:dyDescent="0.25">
      <c r="B10" s="31" t="s">
        <v>73</v>
      </c>
      <c r="C10" s="30"/>
      <c r="D10" s="23"/>
      <c r="E10" s="23"/>
      <c r="F10" s="23"/>
      <c r="G10" s="23"/>
      <c r="H10" s="23"/>
      <c r="I10" s="29"/>
      <c r="J10" s="29"/>
      <c r="K10" s="29"/>
      <c r="L10" s="29"/>
      <c r="M10" s="34"/>
    </row>
    <row r="11" spans="2:13" x14ac:dyDescent="0.25">
      <c r="B11" s="5" t="s">
        <v>70</v>
      </c>
      <c r="C11" s="30"/>
      <c r="D11" s="30"/>
      <c r="E11" s="30"/>
      <c r="F11" s="30"/>
      <c r="G11" s="30"/>
      <c r="H11" s="30"/>
      <c r="I11" s="30"/>
      <c r="J11" s="30"/>
      <c r="K11" s="30"/>
      <c r="L11" s="30"/>
      <c r="M11" s="32" t="e">
        <f>(L11/F11)^(1/6)-1</f>
        <v>#DIV/0!</v>
      </c>
    </row>
    <row r="12" spans="2:13" x14ac:dyDescent="0.25">
      <c r="B12" s="31" t="s">
        <v>73</v>
      </c>
      <c r="C12" s="30"/>
      <c r="D12" s="23"/>
      <c r="E12" s="23"/>
      <c r="F12" s="23"/>
      <c r="G12" s="23"/>
      <c r="H12" s="23"/>
      <c r="I12" s="29"/>
      <c r="J12" s="29"/>
      <c r="K12" s="29"/>
      <c r="L12" s="29"/>
      <c r="M12" s="34"/>
    </row>
    <row r="13" spans="2:13" x14ac:dyDescent="0.25">
      <c r="B13" s="5" t="s">
        <v>69</v>
      </c>
      <c r="C13" s="30"/>
      <c r="D13" s="30"/>
      <c r="E13" s="30"/>
      <c r="F13" s="30"/>
      <c r="G13" s="30"/>
      <c r="H13" s="30"/>
      <c r="I13" s="30"/>
      <c r="J13" s="30"/>
      <c r="K13" s="30"/>
      <c r="L13" s="30"/>
      <c r="M13" s="32" t="e">
        <f>(L13/F13)^(1/6)-1</f>
        <v>#DIV/0!</v>
      </c>
    </row>
    <row r="14" spans="2:13" x14ac:dyDescent="0.25">
      <c r="B14" s="31" t="s">
        <v>73</v>
      </c>
      <c r="C14" s="30"/>
      <c r="D14" s="23"/>
      <c r="E14" s="23"/>
      <c r="F14" s="23"/>
      <c r="G14" s="23"/>
      <c r="H14" s="23"/>
      <c r="I14" s="29"/>
      <c r="J14" s="29"/>
      <c r="K14" s="29"/>
      <c r="L14" s="29"/>
      <c r="M14" s="34"/>
    </row>
    <row r="15" spans="2:13" x14ac:dyDescent="0.25">
      <c r="B15" s="5" t="s">
        <v>68</v>
      </c>
      <c r="C15" s="30"/>
      <c r="D15" s="30"/>
      <c r="E15" s="30"/>
      <c r="F15" s="30"/>
      <c r="G15" s="30"/>
      <c r="H15" s="30"/>
      <c r="I15" s="30"/>
      <c r="J15" s="30"/>
      <c r="K15" s="30"/>
      <c r="L15" s="30"/>
      <c r="M15" s="32" t="e">
        <f>(L15/F15)^(1/6)-1</f>
        <v>#DIV/0!</v>
      </c>
    </row>
    <row r="16" spans="2:13" x14ac:dyDescent="0.25">
      <c r="B16" s="31" t="s">
        <v>73</v>
      </c>
      <c r="C16" s="30"/>
      <c r="D16" s="23"/>
      <c r="E16" s="23"/>
      <c r="F16" s="23"/>
      <c r="G16" s="23"/>
      <c r="H16" s="23"/>
      <c r="I16" s="29"/>
      <c r="J16" s="29"/>
      <c r="K16" s="29"/>
      <c r="L16" s="29"/>
      <c r="M16" s="34"/>
    </row>
    <row r="17" spans="2:13" x14ac:dyDescent="0.25">
      <c r="B17" s="5" t="s">
        <v>67</v>
      </c>
      <c r="C17" s="30">
        <f>C9+C11+C13+C15-C42</f>
        <v>0</v>
      </c>
      <c r="D17" s="30">
        <f t="shared" ref="D17:J17" si="0">D9+D11+D13+D15</f>
        <v>0</v>
      </c>
      <c r="E17" s="30">
        <f t="shared" si="0"/>
        <v>0</v>
      </c>
      <c r="F17" s="30">
        <f t="shared" si="0"/>
        <v>0</v>
      </c>
      <c r="G17" s="30">
        <f t="shared" si="0"/>
        <v>0</v>
      </c>
      <c r="H17" s="30">
        <f t="shared" si="0"/>
        <v>0</v>
      </c>
      <c r="I17" s="33">
        <f t="shared" si="0"/>
        <v>0</v>
      </c>
      <c r="J17" s="33">
        <f t="shared" si="0"/>
        <v>0</v>
      </c>
      <c r="K17" s="33">
        <f t="shared" ref="K17:L17" si="1">K9+K11+K13+K15</f>
        <v>0</v>
      </c>
      <c r="L17" s="33">
        <f t="shared" si="1"/>
        <v>0</v>
      </c>
      <c r="M17" s="32" t="e">
        <f>(L17/F17)^(1/6)-1</f>
        <v>#DIV/0!</v>
      </c>
    </row>
    <row r="18" spans="2:13" x14ac:dyDescent="0.25">
      <c r="B18" s="31" t="s">
        <v>73</v>
      </c>
      <c r="C18" s="30"/>
      <c r="D18" s="23"/>
      <c r="E18" s="23" t="e">
        <f t="shared" ref="E18:J18" si="2">(E17-D17)/D17</f>
        <v>#DIV/0!</v>
      </c>
      <c r="F18" s="23" t="e">
        <f t="shared" si="2"/>
        <v>#DIV/0!</v>
      </c>
      <c r="G18" s="23" t="e">
        <f t="shared" si="2"/>
        <v>#DIV/0!</v>
      </c>
      <c r="H18" s="23" t="e">
        <f t="shared" si="2"/>
        <v>#DIV/0!</v>
      </c>
      <c r="I18" s="29" t="e">
        <f t="shared" si="2"/>
        <v>#DIV/0!</v>
      </c>
      <c r="J18" s="29" t="e">
        <f t="shared" si="2"/>
        <v>#DIV/0!</v>
      </c>
      <c r="K18" s="29" t="e">
        <f>(K17-J17)/J17</f>
        <v>#DIV/0!</v>
      </c>
      <c r="L18" s="29" t="e">
        <f>(L17-K17)/K17</f>
        <v>#DIV/0!</v>
      </c>
      <c r="M18" s="28"/>
    </row>
    <row r="20" spans="2:13" x14ac:dyDescent="0.25">
      <c r="B20" s="27" t="s">
        <v>186</v>
      </c>
      <c r="C20" s="27"/>
      <c r="M20" s="26"/>
    </row>
    <row r="21" spans="2:13" ht="14.4" x14ac:dyDescent="0.3">
      <c r="B21" s="25" t="s">
        <v>72</v>
      </c>
      <c r="C21" s="20">
        <v>2018</v>
      </c>
      <c r="D21" s="20">
        <v>2019</v>
      </c>
      <c r="E21" s="20">
        <v>2020</v>
      </c>
      <c r="F21" s="20">
        <v>2021</v>
      </c>
      <c r="G21" s="20">
        <v>2022</v>
      </c>
      <c r="H21" s="20">
        <v>2023</v>
      </c>
      <c r="I21" s="20">
        <v>2024</v>
      </c>
      <c r="J21" s="20">
        <v>2025</v>
      </c>
      <c r="K21" s="20">
        <v>2026</v>
      </c>
      <c r="L21" s="20">
        <v>2027</v>
      </c>
      <c r="M21" s="24"/>
    </row>
    <row r="22" spans="2:13" x14ac:dyDescent="0.25">
      <c r="B22" s="5" t="s">
        <v>71</v>
      </c>
      <c r="C22" s="23"/>
      <c r="D22" s="23"/>
      <c r="E22" s="23"/>
      <c r="F22" s="23"/>
      <c r="G22" s="23"/>
      <c r="H22" s="23"/>
      <c r="I22" s="23"/>
      <c r="J22" s="23"/>
      <c r="K22" s="23"/>
      <c r="L22" s="23"/>
      <c r="M22" s="102"/>
    </row>
    <row r="23" spans="2:13" x14ac:dyDescent="0.25">
      <c r="B23" s="5" t="s">
        <v>70</v>
      </c>
      <c r="C23" s="23"/>
      <c r="D23" s="23"/>
      <c r="E23" s="23"/>
      <c r="F23" s="23"/>
      <c r="G23" s="23"/>
      <c r="H23" s="23"/>
      <c r="I23" s="23"/>
      <c r="J23" s="23"/>
      <c r="K23" s="23"/>
      <c r="L23" s="23"/>
      <c r="M23" s="22"/>
    </row>
    <row r="24" spans="2:13" x14ac:dyDescent="0.25">
      <c r="B24" s="5" t="s">
        <v>69</v>
      </c>
      <c r="C24" s="23"/>
      <c r="D24" s="23"/>
      <c r="E24" s="23"/>
      <c r="F24" s="23"/>
      <c r="G24" s="23"/>
      <c r="H24" s="23"/>
      <c r="I24" s="23"/>
      <c r="J24" s="23"/>
      <c r="K24" s="23"/>
      <c r="L24" s="23"/>
      <c r="M24" s="22"/>
    </row>
    <row r="25" spans="2:13" x14ac:dyDescent="0.25">
      <c r="B25" s="5" t="s">
        <v>68</v>
      </c>
      <c r="C25" s="23"/>
      <c r="D25" s="23"/>
      <c r="E25" s="23"/>
      <c r="F25" s="23"/>
      <c r="G25" s="23"/>
      <c r="H25" s="23"/>
      <c r="I25" s="23"/>
      <c r="J25" s="23"/>
      <c r="K25" s="23"/>
      <c r="L25" s="23"/>
      <c r="M25" s="22"/>
    </row>
    <row r="27" spans="2:13" x14ac:dyDescent="0.25">
      <c r="B27" s="27" t="s">
        <v>178</v>
      </c>
      <c r="C27" s="27"/>
      <c r="M27" s="36" t="s">
        <v>74</v>
      </c>
    </row>
    <row r="28" spans="2:13" x14ac:dyDescent="0.25">
      <c r="B28" s="25" t="s">
        <v>72</v>
      </c>
      <c r="C28" s="20">
        <v>2018</v>
      </c>
      <c r="D28" s="20">
        <v>2019</v>
      </c>
      <c r="E28" s="20">
        <v>2020</v>
      </c>
      <c r="F28" s="20">
        <v>2021</v>
      </c>
      <c r="G28" s="20">
        <v>2022</v>
      </c>
      <c r="H28" s="20">
        <v>2023</v>
      </c>
      <c r="I28" s="20">
        <v>2024</v>
      </c>
      <c r="J28" s="20">
        <v>2025</v>
      </c>
      <c r="K28" s="20">
        <v>2026</v>
      </c>
      <c r="L28" s="20">
        <v>2027</v>
      </c>
      <c r="M28" s="90" t="s">
        <v>205</v>
      </c>
    </row>
    <row r="29" spans="2:13" x14ac:dyDescent="0.25">
      <c r="B29" s="5" t="s">
        <v>71</v>
      </c>
      <c r="C29" s="30">
        <f t="shared" ref="C29:K29" si="3">C9*C22</f>
        <v>0</v>
      </c>
      <c r="D29" s="30">
        <f t="shared" si="3"/>
        <v>0</v>
      </c>
      <c r="E29" s="30">
        <f t="shared" si="3"/>
        <v>0</v>
      </c>
      <c r="F29" s="30">
        <f>F9*F22</f>
        <v>0</v>
      </c>
      <c r="G29" s="30">
        <f t="shared" si="3"/>
        <v>0</v>
      </c>
      <c r="H29" s="30">
        <f t="shared" si="3"/>
        <v>0</v>
      </c>
      <c r="I29" s="30">
        <f t="shared" si="3"/>
        <v>0</v>
      </c>
      <c r="J29" s="30">
        <f t="shared" si="3"/>
        <v>0</v>
      </c>
      <c r="K29" s="30">
        <f t="shared" si="3"/>
        <v>0</v>
      </c>
      <c r="L29" s="30">
        <f>L9*L22</f>
        <v>0</v>
      </c>
      <c r="M29" s="35" t="e">
        <f>(L29/F29)^(1/6)-1</f>
        <v>#DIV/0!</v>
      </c>
    </row>
    <row r="30" spans="2:13" x14ac:dyDescent="0.25">
      <c r="B30" s="31" t="s">
        <v>73</v>
      </c>
      <c r="C30" s="30"/>
      <c r="D30" s="23"/>
      <c r="E30" s="23"/>
      <c r="F30" s="23" t="e">
        <f t="shared" ref="F30:L30" si="4">(F29-E29)/E29</f>
        <v>#DIV/0!</v>
      </c>
      <c r="G30" s="23" t="e">
        <f t="shared" si="4"/>
        <v>#DIV/0!</v>
      </c>
      <c r="H30" s="23" t="e">
        <f t="shared" si="4"/>
        <v>#DIV/0!</v>
      </c>
      <c r="I30" s="29" t="e">
        <f t="shared" si="4"/>
        <v>#DIV/0!</v>
      </c>
      <c r="J30" s="29" t="e">
        <f t="shared" si="4"/>
        <v>#DIV/0!</v>
      </c>
      <c r="K30" s="29" t="e">
        <f t="shared" si="4"/>
        <v>#DIV/0!</v>
      </c>
      <c r="L30" s="29" t="e">
        <f t="shared" si="4"/>
        <v>#DIV/0!</v>
      </c>
      <c r="M30" s="34"/>
    </row>
    <row r="31" spans="2:13" x14ac:dyDescent="0.25">
      <c r="B31" s="5" t="s">
        <v>70</v>
      </c>
      <c r="C31" s="30">
        <f t="shared" ref="C31:K31" si="5">C11*C23</f>
        <v>0</v>
      </c>
      <c r="D31" s="30">
        <f t="shared" si="5"/>
        <v>0</v>
      </c>
      <c r="E31" s="30">
        <f t="shared" si="5"/>
        <v>0</v>
      </c>
      <c r="F31" s="30">
        <f t="shared" si="5"/>
        <v>0</v>
      </c>
      <c r="G31" s="30">
        <f t="shared" si="5"/>
        <v>0</v>
      </c>
      <c r="H31" s="30">
        <f t="shared" si="5"/>
        <v>0</v>
      </c>
      <c r="I31" s="30">
        <f t="shared" si="5"/>
        <v>0</v>
      </c>
      <c r="J31" s="30">
        <f t="shared" si="5"/>
        <v>0</v>
      </c>
      <c r="K31" s="30">
        <f t="shared" si="5"/>
        <v>0</v>
      </c>
      <c r="L31" s="30">
        <f t="shared" ref="L31" si="6">L11*L23</f>
        <v>0</v>
      </c>
      <c r="M31" s="32" t="e">
        <f>(L31/F31)^(1/6)-1</f>
        <v>#DIV/0!</v>
      </c>
    </row>
    <row r="32" spans="2:13" x14ac:dyDescent="0.25">
      <c r="B32" s="31" t="s">
        <v>73</v>
      </c>
      <c r="C32" s="30"/>
      <c r="D32" s="23"/>
      <c r="E32" s="23"/>
      <c r="F32" s="23" t="e">
        <f t="shared" ref="F32:L32" si="7">(F31-E31)/E31</f>
        <v>#DIV/0!</v>
      </c>
      <c r="G32" s="23" t="e">
        <f t="shared" si="7"/>
        <v>#DIV/0!</v>
      </c>
      <c r="H32" s="23" t="e">
        <f t="shared" si="7"/>
        <v>#DIV/0!</v>
      </c>
      <c r="I32" s="29" t="e">
        <f t="shared" si="7"/>
        <v>#DIV/0!</v>
      </c>
      <c r="J32" s="29" t="e">
        <f t="shared" si="7"/>
        <v>#DIV/0!</v>
      </c>
      <c r="K32" s="29" t="e">
        <f t="shared" si="7"/>
        <v>#DIV/0!</v>
      </c>
      <c r="L32" s="29" t="e">
        <f t="shared" si="7"/>
        <v>#DIV/0!</v>
      </c>
      <c r="M32" s="34"/>
    </row>
    <row r="33" spans="2:13" x14ac:dyDescent="0.25">
      <c r="B33" s="5" t="s">
        <v>69</v>
      </c>
      <c r="C33" s="30">
        <f t="shared" ref="C33:K33" si="8">C13*C24</f>
        <v>0</v>
      </c>
      <c r="D33" s="30">
        <f t="shared" si="8"/>
        <v>0</v>
      </c>
      <c r="E33" s="30">
        <f t="shared" si="8"/>
        <v>0</v>
      </c>
      <c r="F33" s="30">
        <f t="shared" si="8"/>
        <v>0</v>
      </c>
      <c r="G33" s="30">
        <f t="shared" si="8"/>
        <v>0</v>
      </c>
      <c r="H33" s="30">
        <f t="shared" si="8"/>
        <v>0</v>
      </c>
      <c r="I33" s="30">
        <f t="shared" si="8"/>
        <v>0</v>
      </c>
      <c r="J33" s="30">
        <f t="shared" si="8"/>
        <v>0</v>
      </c>
      <c r="K33" s="30">
        <f t="shared" si="8"/>
        <v>0</v>
      </c>
      <c r="L33" s="30">
        <f t="shared" ref="L33" si="9">L13*L24</f>
        <v>0</v>
      </c>
      <c r="M33" s="32" t="e">
        <f>(L33/F33)^(1/6)-1</f>
        <v>#DIV/0!</v>
      </c>
    </row>
    <row r="34" spans="2:13" x14ac:dyDescent="0.25">
      <c r="B34" s="31" t="s">
        <v>73</v>
      </c>
      <c r="C34" s="30"/>
      <c r="D34" s="23"/>
      <c r="E34" s="23"/>
      <c r="F34" s="23" t="e">
        <f t="shared" ref="F34:L34" si="10">(F33-E33)/E33</f>
        <v>#DIV/0!</v>
      </c>
      <c r="G34" s="23" t="e">
        <f t="shared" si="10"/>
        <v>#DIV/0!</v>
      </c>
      <c r="H34" s="23" t="e">
        <f t="shared" si="10"/>
        <v>#DIV/0!</v>
      </c>
      <c r="I34" s="29" t="e">
        <f t="shared" si="10"/>
        <v>#DIV/0!</v>
      </c>
      <c r="J34" s="29" t="e">
        <f t="shared" si="10"/>
        <v>#DIV/0!</v>
      </c>
      <c r="K34" s="29" t="e">
        <f t="shared" si="10"/>
        <v>#DIV/0!</v>
      </c>
      <c r="L34" s="29" t="e">
        <f t="shared" si="10"/>
        <v>#DIV/0!</v>
      </c>
      <c r="M34" s="34"/>
    </row>
    <row r="35" spans="2:13" x14ac:dyDescent="0.25">
      <c r="B35" s="5" t="s">
        <v>68</v>
      </c>
      <c r="C35" s="30">
        <f t="shared" ref="C35:K35" si="11">C15*C25</f>
        <v>0</v>
      </c>
      <c r="D35" s="30">
        <f t="shared" si="11"/>
        <v>0</v>
      </c>
      <c r="E35" s="30">
        <f t="shared" si="11"/>
        <v>0</v>
      </c>
      <c r="F35" s="30">
        <f t="shared" si="11"/>
        <v>0</v>
      </c>
      <c r="G35" s="30">
        <f t="shared" si="11"/>
        <v>0</v>
      </c>
      <c r="H35" s="30">
        <f t="shared" si="11"/>
        <v>0</v>
      </c>
      <c r="I35" s="30">
        <f t="shared" si="11"/>
        <v>0</v>
      </c>
      <c r="J35" s="30">
        <f t="shared" si="11"/>
        <v>0</v>
      </c>
      <c r="K35" s="30">
        <f t="shared" si="11"/>
        <v>0</v>
      </c>
      <c r="L35" s="30">
        <f t="shared" ref="L35" si="12">L15*L25</f>
        <v>0</v>
      </c>
      <c r="M35" s="32" t="e">
        <f>(L35/F35)^(1/6)-1</f>
        <v>#DIV/0!</v>
      </c>
    </row>
    <row r="36" spans="2:13" x14ac:dyDescent="0.25">
      <c r="B36" s="31" t="s">
        <v>73</v>
      </c>
      <c r="C36" s="30"/>
      <c r="D36" s="23"/>
      <c r="E36" s="23"/>
      <c r="F36" s="23"/>
      <c r="G36" s="23" t="e">
        <f t="shared" ref="G36:L36" si="13">(G35-F35)/F35</f>
        <v>#DIV/0!</v>
      </c>
      <c r="H36" s="23" t="e">
        <f t="shared" si="13"/>
        <v>#DIV/0!</v>
      </c>
      <c r="I36" s="29" t="e">
        <f t="shared" si="13"/>
        <v>#DIV/0!</v>
      </c>
      <c r="J36" s="29" t="e">
        <f t="shared" si="13"/>
        <v>#DIV/0!</v>
      </c>
      <c r="K36" s="29" t="e">
        <f t="shared" si="13"/>
        <v>#DIV/0!</v>
      </c>
      <c r="L36" s="29" t="e">
        <f t="shared" si="13"/>
        <v>#DIV/0!</v>
      </c>
      <c r="M36" s="34"/>
    </row>
    <row r="37" spans="2:13" x14ac:dyDescent="0.25">
      <c r="B37" s="5" t="s">
        <v>67</v>
      </c>
      <c r="C37" s="30">
        <f t="shared" ref="C37:J37" si="14">C29+C31+C33+C35</f>
        <v>0</v>
      </c>
      <c r="D37" s="30">
        <f t="shared" si="14"/>
        <v>0</v>
      </c>
      <c r="E37" s="30">
        <f t="shared" si="14"/>
        <v>0</v>
      </c>
      <c r="F37" s="30">
        <f t="shared" si="14"/>
        <v>0</v>
      </c>
      <c r="G37" s="30">
        <f t="shared" si="14"/>
        <v>0</v>
      </c>
      <c r="H37" s="30">
        <f t="shared" si="14"/>
        <v>0</v>
      </c>
      <c r="I37" s="33">
        <f t="shared" si="14"/>
        <v>0</v>
      </c>
      <c r="J37" s="33">
        <f t="shared" si="14"/>
        <v>0</v>
      </c>
      <c r="K37" s="33">
        <f t="shared" ref="K37:L37" si="15">K29+K31+K33+K35</f>
        <v>0</v>
      </c>
      <c r="L37" s="33">
        <f t="shared" si="15"/>
        <v>0</v>
      </c>
      <c r="M37" s="32" t="e">
        <f>(L37/F37)^(1/6)-1</f>
        <v>#DIV/0!</v>
      </c>
    </row>
    <row r="38" spans="2:13" x14ac:dyDescent="0.25">
      <c r="B38" s="31" t="s">
        <v>73</v>
      </c>
      <c r="C38" s="30"/>
      <c r="D38" s="23"/>
      <c r="E38" s="23"/>
      <c r="F38" s="23" t="e">
        <f t="shared" ref="F38:L38" si="16">(F37-E37)/E37</f>
        <v>#DIV/0!</v>
      </c>
      <c r="G38" s="23" t="e">
        <f t="shared" si="16"/>
        <v>#DIV/0!</v>
      </c>
      <c r="H38" s="23" t="e">
        <f t="shared" si="16"/>
        <v>#DIV/0!</v>
      </c>
      <c r="I38" s="29" t="e">
        <f t="shared" si="16"/>
        <v>#DIV/0!</v>
      </c>
      <c r="J38" s="29" t="e">
        <f t="shared" si="16"/>
        <v>#DIV/0!</v>
      </c>
      <c r="K38" s="29" t="e">
        <f t="shared" si="16"/>
        <v>#DIV/0!</v>
      </c>
      <c r="L38" s="29" t="e">
        <f t="shared" si="16"/>
        <v>#DIV/0!</v>
      </c>
      <c r="M38" s="28"/>
    </row>
    <row r="40" spans="2:13" x14ac:dyDescent="0.25">
      <c r="B40" s="27" t="s">
        <v>179</v>
      </c>
      <c r="C40" s="27"/>
      <c r="M40" s="36" t="s">
        <v>74</v>
      </c>
    </row>
    <row r="41" spans="2:13" x14ac:dyDescent="0.25">
      <c r="B41" s="25" t="s">
        <v>72</v>
      </c>
      <c r="C41" s="20">
        <v>2018</v>
      </c>
      <c r="D41" s="20">
        <v>2019</v>
      </c>
      <c r="E41" s="20">
        <v>2020</v>
      </c>
      <c r="F41" s="20">
        <v>2021</v>
      </c>
      <c r="G41" s="20">
        <v>2022</v>
      </c>
      <c r="H41" s="20">
        <v>2023</v>
      </c>
      <c r="I41" s="20">
        <v>2024</v>
      </c>
      <c r="J41" s="20">
        <v>2025</v>
      </c>
      <c r="K41" s="20">
        <v>2026</v>
      </c>
      <c r="L41" s="20">
        <v>2027</v>
      </c>
      <c r="M41" s="90" t="s">
        <v>205</v>
      </c>
    </row>
    <row r="42" spans="2:13" x14ac:dyDescent="0.25">
      <c r="B42" s="5" t="s">
        <v>84</v>
      </c>
      <c r="C42" s="30">
        <f>C37</f>
        <v>0</v>
      </c>
      <c r="D42" s="30">
        <f>D37</f>
        <v>0</v>
      </c>
      <c r="E42" s="30">
        <f t="shared" ref="E42:K42" si="17">E37</f>
        <v>0</v>
      </c>
      <c r="F42" s="30">
        <f t="shared" si="17"/>
        <v>0</v>
      </c>
      <c r="G42" s="30">
        <f t="shared" si="17"/>
        <v>0</v>
      </c>
      <c r="H42" s="30">
        <f t="shared" si="17"/>
        <v>0</v>
      </c>
      <c r="I42" s="30">
        <f t="shared" si="17"/>
        <v>0</v>
      </c>
      <c r="J42" s="30">
        <f t="shared" si="17"/>
        <v>0</v>
      </c>
      <c r="K42" s="30">
        <f t="shared" si="17"/>
        <v>0</v>
      </c>
      <c r="L42" s="30">
        <f>L37</f>
        <v>0</v>
      </c>
      <c r="M42" s="35" t="e">
        <f>(L42/F42)^(1/6)-1</f>
        <v>#DIV/0!</v>
      </c>
    </row>
    <row r="43" spans="2:13" x14ac:dyDescent="0.25">
      <c r="B43" s="31" t="s">
        <v>73</v>
      </c>
      <c r="C43" s="30"/>
      <c r="D43" s="23"/>
      <c r="E43" s="23"/>
      <c r="F43" s="23" t="e">
        <f t="shared" ref="F43" si="18">(F42-E42)/E42</f>
        <v>#DIV/0!</v>
      </c>
      <c r="G43" s="23" t="e">
        <f t="shared" ref="G43" si="19">(G42-F42)/F42</f>
        <v>#DIV/0!</v>
      </c>
      <c r="H43" s="23" t="e">
        <f t="shared" ref="H43" si="20">(H42-G42)/G42</f>
        <v>#DIV/0!</v>
      </c>
      <c r="I43" s="29" t="e">
        <f t="shared" ref="I43" si="21">(I42-H42)/H42</f>
        <v>#DIV/0!</v>
      </c>
      <c r="J43" s="29" t="e">
        <f t="shared" ref="J43" si="22">(J42-I42)/I42</f>
        <v>#DIV/0!</v>
      </c>
      <c r="K43" s="29" t="e">
        <f t="shared" ref="K43:L43" si="23">(K42-J42)/J42</f>
        <v>#DIV/0!</v>
      </c>
      <c r="L43" s="29" t="e">
        <f t="shared" si="23"/>
        <v>#DIV/0!</v>
      </c>
      <c r="M43" s="34"/>
    </row>
    <row r="44" spans="2:13" x14ac:dyDescent="0.25">
      <c r="B44" s="5" t="s">
        <v>89</v>
      </c>
      <c r="C44" s="30">
        <f>C17-C42</f>
        <v>0</v>
      </c>
      <c r="D44" s="30">
        <f>D17-D42</f>
        <v>0</v>
      </c>
      <c r="E44" s="30">
        <f t="shared" ref="E44:K44" si="24">E17-E42</f>
        <v>0</v>
      </c>
      <c r="F44" s="30">
        <f t="shared" si="24"/>
        <v>0</v>
      </c>
      <c r="G44" s="30">
        <f t="shared" si="24"/>
        <v>0</v>
      </c>
      <c r="H44" s="30">
        <f t="shared" si="24"/>
        <v>0</v>
      </c>
      <c r="I44" s="30">
        <f t="shared" si="24"/>
        <v>0</v>
      </c>
      <c r="J44" s="30">
        <f t="shared" si="24"/>
        <v>0</v>
      </c>
      <c r="K44" s="30">
        <f t="shared" si="24"/>
        <v>0</v>
      </c>
      <c r="L44" s="30">
        <f t="shared" ref="L44" si="25">L17-L42</f>
        <v>0</v>
      </c>
      <c r="M44" s="32" t="e">
        <f>(L44/F44)^(1/6)-1</f>
        <v>#DIV/0!</v>
      </c>
    </row>
    <row r="45" spans="2:13" x14ac:dyDescent="0.25">
      <c r="B45" s="31" t="s">
        <v>73</v>
      </c>
      <c r="C45" s="30"/>
      <c r="D45" s="23" t="e">
        <f t="shared" ref="D45" si="26">(D44-C44)/C44</f>
        <v>#DIV/0!</v>
      </c>
      <c r="E45" s="23" t="e">
        <f t="shared" ref="E45" si="27">(E44-D44)/D44</f>
        <v>#DIV/0!</v>
      </c>
      <c r="F45" s="23" t="e">
        <f t="shared" ref="F45" si="28">(F44-E44)/E44</f>
        <v>#DIV/0!</v>
      </c>
      <c r="G45" s="23" t="e">
        <f t="shared" ref="G45" si="29">(G44-F44)/F44</f>
        <v>#DIV/0!</v>
      </c>
      <c r="H45" s="23" t="e">
        <f t="shared" ref="H45" si="30">(H44-G44)/G44</f>
        <v>#DIV/0!</v>
      </c>
      <c r="I45" s="29" t="e">
        <f t="shared" ref="I45" si="31">(I44-H44)/H44</f>
        <v>#DIV/0!</v>
      </c>
      <c r="J45" s="29" t="e">
        <f t="shared" ref="J45" si="32">(J44-I44)/I44</f>
        <v>#DIV/0!</v>
      </c>
      <c r="K45" s="29" t="e">
        <f t="shared" ref="K45:L45" si="33">(K44-J44)/J44</f>
        <v>#DIV/0!</v>
      </c>
      <c r="L45" s="29" t="e">
        <f t="shared" si="33"/>
        <v>#DIV/0!</v>
      </c>
      <c r="M45" s="28"/>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2A226-AAF6-4936-8EA6-74E43084F74F}">
  <sheetPr>
    <tabColor rgb="FFCCFFCC"/>
  </sheetPr>
  <dimension ref="B2:K32"/>
  <sheetViews>
    <sheetView showGridLines="0" zoomScaleNormal="100" zoomScalePageLayoutView="70" workbookViewId="0"/>
  </sheetViews>
  <sheetFormatPr defaultColWidth="8.6640625" defaultRowHeight="13.2" x14ac:dyDescent="0.25"/>
  <cols>
    <col min="1" max="1" width="4.44140625" style="1" customWidth="1"/>
    <col min="2" max="2" width="22.33203125" style="1" customWidth="1"/>
    <col min="3" max="7" width="11.6640625" style="1" customWidth="1"/>
    <col min="8" max="16384" width="8.6640625" style="1"/>
  </cols>
  <sheetData>
    <row r="2" spans="2:11" ht="17.399999999999999" x14ac:dyDescent="0.3">
      <c r="B2" s="15" t="str">
        <f>Introduction!B2</f>
        <v>LightCounting Virtual RAN (vRAN) and Open RAN Market Size &amp; Forecast</v>
      </c>
    </row>
    <row r="3" spans="2:11" ht="17.399999999999999" x14ac:dyDescent="0.3">
      <c r="B3" s="135" t="str">
        <f>Introduction!B3</f>
        <v>June 2022 - Sample template for illustrative purposes only</v>
      </c>
    </row>
    <row r="4" spans="2:11" ht="13.35" customHeight="1" x14ac:dyDescent="0.25">
      <c r="B4" s="18"/>
    </row>
    <row r="5" spans="2:11" ht="15.6" customHeight="1" x14ac:dyDescent="0.3">
      <c r="B5" s="69" t="s">
        <v>193</v>
      </c>
      <c r="C5" s="37"/>
      <c r="E5" s="47"/>
    </row>
    <row r="6" spans="2:11" ht="13.35" customHeight="1" x14ac:dyDescent="0.25"/>
    <row r="7" spans="2:11" ht="13.35" customHeight="1" x14ac:dyDescent="0.25">
      <c r="B7" s="27" t="s">
        <v>197</v>
      </c>
    </row>
    <row r="8" spans="2:11" ht="13.35" customHeight="1" x14ac:dyDescent="0.25">
      <c r="B8" s="25" t="s">
        <v>76</v>
      </c>
      <c r="C8" s="20">
        <v>2019</v>
      </c>
      <c r="D8" s="20">
        <v>2020</v>
      </c>
      <c r="E8" s="20">
        <v>2021</v>
      </c>
      <c r="F8" s="121"/>
      <c r="G8" s="121"/>
    </row>
    <row r="9" spans="2:11" ht="13.35" customHeight="1" x14ac:dyDescent="0.25">
      <c r="B9" s="5" t="s">
        <v>22</v>
      </c>
      <c r="C9" s="30"/>
      <c r="D9" s="30"/>
      <c r="E9" s="30"/>
      <c r="F9" s="130"/>
      <c r="G9" s="130"/>
      <c r="K9" s="99"/>
    </row>
    <row r="10" spans="2:11" ht="13.35" customHeight="1" x14ac:dyDescent="0.25">
      <c r="B10" s="5" t="s">
        <v>17</v>
      </c>
      <c r="C10" s="30"/>
      <c r="D10" s="30"/>
      <c r="E10" s="30"/>
      <c r="F10" s="130"/>
      <c r="G10" s="130"/>
      <c r="K10" s="99"/>
    </row>
    <row r="11" spans="2:11" ht="13.35" customHeight="1" x14ac:dyDescent="0.25">
      <c r="B11" s="5" t="s">
        <v>98</v>
      </c>
      <c r="C11" s="30"/>
      <c r="D11" s="30"/>
      <c r="E11" s="30"/>
      <c r="F11" s="130"/>
      <c r="G11" s="130"/>
      <c r="K11" s="99"/>
    </row>
    <row r="12" spans="2:11" ht="13.35" customHeight="1" x14ac:dyDescent="0.25">
      <c r="B12" s="5" t="s">
        <v>11</v>
      </c>
      <c r="C12" s="30"/>
      <c r="D12" s="30"/>
      <c r="E12" s="30"/>
      <c r="F12" s="130"/>
      <c r="G12" s="130"/>
    </row>
    <row r="13" spans="2:11" ht="13.35" customHeight="1" x14ac:dyDescent="0.25">
      <c r="B13" s="5" t="s">
        <v>7</v>
      </c>
      <c r="C13" s="30"/>
      <c r="D13" s="30"/>
      <c r="E13" s="30"/>
      <c r="F13" s="130"/>
      <c r="G13" s="130"/>
    </row>
    <row r="14" spans="2:11" ht="13.35" customHeight="1" x14ac:dyDescent="0.25">
      <c r="B14" s="5" t="s">
        <v>6</v>
      </c>
      <c r="C14" s="30"/>
      <c r="D14" s="30"/>
      <c r="E14" s="30"/>
      <c r="F14" s="130"/>
      <c r="G14" s="130"/>
    </row>
    <row r="15" spans="2:11" ht="13.35" customHeight="1" x14ac:dyDescent="0.25">
      <c r="B15" s="5" t="s">
        <v>5</v>
      </c>
      <c r="C15" s="30"/>
      <c r="D15" s="30"/>
      <c r="E15" s="30"/>
      <c r="F15" s="130"/>
      <c r="G15" s="130"/>
    </row>
    <row r="16" spans="2:11" ht="13.35" customHeight="1" x14ac:dyDescent="0.25">
      <c r="B16" s="5" t="s">
        <v>3</v>
      </c>
      <c r="C16" s="30"/>
      <c r="D16" s="30"/>
      <c r="E16" s="30"/>
      <c r="F16" s="130"/>
      <c r="G16" s="130"/>
    </row>
    <row r="17" spans="2:7" ht="13.35" customHeight="1" x14ac:dyDescent="0.25">
      <c r="B17" s="5" t="s">
        <v>75</v>
      </c>
      <c r="C17" s="30"/>
      <c r="D17" s="30"/>
      <c r="E17" s="30"/>
      <c r="F17" s="130"/>
      <c r="G17" s="130"/>
    </row>
    <row r="18" spans="2:7" ht="13.35" customHeight="1" x14ac:dyDescent="0.25">
      <c r="B18" s="5" t="s">
        <v>67</v>
      </c>
      <c r="C18" s="133"/>
      <c r="D18" s="133"/>
      <c r="E18" s="133"/>
      <c r="F18" s="131"/>
      <c r="G18" s="131"/>
    </row>
    <row r="19" spans="2:7" ht="13.35" customHeight="1" x14ac:dyDescent="0.25">
      <c r="B19" s="1" t="s">
        <v>77</v>
      </c>
      <c r="C19" s="100"/>
      <c r="D19" s="100"/>
      <c r="E19" s="100"/>
      <c r="F19" s="100"/>
    </row>
    <row r="20" spans="2:7" ht="13.35" customHeight="1" x14ac:dyDescent="0.25">
      <c r="B20" s="118"/>
      <c r="C20" s="134"/>
      <c r="D20" s="134"/>
      <c r="E20" s="134"/>
    </row>
    <row r="21" spans="2:7" ht="13.35" customHeight="1" x14ac:dyDescent="0.25">
      <c r="B21" s="27" t="s">
        <v>198</v>
      </c>
    </row>
    <row r="22" spans="2:7" ht="13.35" customHeight="1" x14ac:dyDescent="0.25">
      <c r="B22" s="25"/>
      <c r="C22" s="20">
        <v>2019</v>
      </c>
      <c r="D22" s="20">
        <v>2020</v>
      </c>
      <c r="E22" s="20">
        <v>2021</v>
      </c>
      <c r="F22" s="121"/>
      <c r="G22" s="121"/>
    </row>
    <row r="23" spans="2:7" ht="13.35" customHeight="1" x14ac:dyDescent="0.25">
      <c r="B23" s="5" t="str">
        <f>B9</f>
        <v>Altiostar</v>
      </c>
      <c r="C23" s="23" t="e">
        <f t="shared" ref="C23:D31" si="0">C9/C$18</f>
        <v>#DIV/0!</v>
      </c>
      <c r="D23" s="23" t="e">
        <f t="shared" si="0"/>
        <v>#DIV/0!</v>
      </c>
      <c r="E23" s="23" t="e">
        <f t="shared" ref="E23:E31" si="1">E9/E$18</f>
        <v>#DIV/0!</v>
      </c>
      <c r="F23" s="114"/>
      <c r="G23" s="114"/>
    </row>
    <row r="24" spans="2:7" ht="13.35" customHeight="1" x14ac:dyDescent="0.25">
      <c r="B24" s="5" t="str">
        <f>B10</f>
        <v>Ericsson</v>
      </c>
      <c r="C24" s="23" t="e">
        <f t="shared" si="0"/>
        <v>#DIV/0!</v>
      </c>
      <c r="D24" s="23" t="e">
        <f t="shared" si="0"/>
        <v>#DIV/0!</v>
      </c>
      <c r="E24" s="23" t="e">
        <f t="shared" si="1"/>
        <v>#DIV/0!</v>
      </c>
      <c r="F24" s="114"/>
      <c r="G24" s="114"/>
    </row>
    <row r="25" spans="2:7" ht="13.35" customHeight="1" x14ac:dyDescent="0.25">
      <c r="B25" s="5" t="s">
        <v>98</v>
      </c>
      <c r="C25" s="23" t="e">
        <f t="shared" si="0"/>
        <v>#DIV/0!</v>
      </c>
      <c r="D25" s="23" t="e">
        <f t="shared" si="0"/>
        <v>#DIV/0!</v>
      </c>
      <c r="E25" s="23" t="e">
        <f t="shared" si="1"/>
        <v>#DIV/0!</v>
      </c>
      <c r="F25" s="114"/>
      <c r="G25" s="114"/>
    </row>
    <row r="26" spans="2:7" ht="13.35" customHeight="1" x14ac:dyDescent="0.25">
      <c r="B26" s="5" t="str">
        <f>B12</f>
        <v>Mavenir</v>
      </c>
      <c r="C26" s="23" t="e">
        <f t="shared" si="0"/>
        <v>#DIV/0!</v>
      </c>
      <c r="D26" s="23" t="e">
        <f t="shared" si="0"/>
        <v>#DIV/0!</v>
      </c>
      <c r="E26" s="23" t="e">
        <f t="shared" si="1"/>
        <v>#DIV/0!</v>
      </c>
      <c r="F26" s="114"/>
      <c r="G26" s="114"/>
    </row>
    <row r="27" spans="2:7" ht="13.35" customHeight="1" x14ac:dyDescent="0.25">
      <c r="B27" s="5" t="str">
        <f>B13</f>
        <v>Nokia</v>
      </c>
      <c r="C27" s="23" t="e">
        <f t="shared" si="0"/>
        <v>#DIV/0!</v>
      </c>
      <c r="D27" s="23" t="e">
        <f t="shared" si="0"/>
        <v>#DIV/0!</v>
      </c>
      <c r="E27" s="23" t="e">
        <f t="shared" si="1"/>
        <v>#DIV/0!</v>
      </c>
      <c r="F27" s="114"/>
      <c r="G27" s="114"/>
    </row>
    <row r="28" spans="2:7" ht="13.35" customHeight="1" x14ac:dyDescent="0.25">
      <c r="B28" s="5" t="str">
        <f>B14</f>
        <v>NEC</v>
      </c>
      <c r="C28" s="23" t="e">
        <f t="shared" si="0"/>
        <v>#DIV/0!</v>
      </c>
      <c r="D28" s="23" t="e">
        <f t="shared" si="0"/>
        <v>#DIV/0!</v>
      </c>
      <c r="E28" s="23" t="e">
        <f t="shared" si="1"/>
        <v>#DIV/0!</v>
      </c>
      <c r="F28" s="114"/>
      <c r="G28" s="114"/>
    </row>
    <row r="29" spans="2:7" ht="13.35" customHeight="1" x14ac:dyDescent="0.25">
      <c r="B29" s="5" t="str">
        <f>B15</f>
        <v>Parallel Wireless</v>
      </c>
      <c r="C29" s="23" t="e">
        <f t="shared" si="0"/>
        <v>#DIV/0!</v>
      </c>
      <c r="D29" s="23" t="e">
        <f t="shared" si="0"/>
        <v>#DIV/0!</v>
      </c>
      <c r="E29" s="23" t="e">
        <f t="shared" si="1"/>
        <v>#DIV/0!</v>
      </c>
      <c r="F29" s="114"/>
      <c r="G29" s="114"/>
    </row>
    <row r="30" spans="2:7" ht="13.35" customHeight="1" x14ac:dyDescent="0.25">
      <c r="B30" s="5" t="str">
        <f>B16</f>
        <v>Samsung</v>
      </c>
      <c r="C30" s="23" t="e">
        <f t="shared" si="0"/>
        <v>#DIV/0!</v>
      </c>
      <c r="D30" s="23" t="e">
        <f t="shared" si="0"/>
        <v>#DIV/0!</v>
      </c>
      <c r="E30" s="23" t="e">
        <f t="shared" si="1"/>
        <v>#DIV/0!</v>
      </c>
      <c r="F30" s="114"/>
      <c r="G30" s="114"/>
    </row>
    <row r="31" spans="2:7" ht="13.35" customHeight="1" x14ac:dyDescent="0.25">
      <c r="B31" s="5" t="s">
        <v>75</v>
      </c>
      <c r="C31" s="23" t="e">
        <f t="shared" si="0"/>
        <v>#DIV/0!</v>
      </c>
      <c r="D31" s="23" t="e">
        <f t="shared" si="0"/>
        <v>#DIV/0!</v>
      </c>
      <c r="E31" s="23" t="e">
        <f t="shared" si="1"/>
        <v>#DIV/0!</v>
      </c>
      <c r="F31" s="114"/>
      <c r="G31" s="114"/>
    </row>
    <row r="32" spans="2:7" ht="13.35" customHeight="1" x14ac:dyDescent="0.25">
      <c r="B32" s="5" t="s">
        <v>67</v>
      </c>
      <c r="C32" s="101" t="e">
        <f>SUM(C23:C31)</f>
        <v>#DIV/0!</v>
      </c>
      <c r="D32" s="101" t="e">
        <f>SUM(D23:D31)</f>
        <v>#DIV/0!</v>
      </c>
      <c r="E32" s="101" t="e">
        <f>SUM(E23:E31)</f>
        <v>#DIV/0!</v>
      </c>
      <c r="F32" s="132"/>
      <c r="G32" s="132"/>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D2567-F4DD-4A96-A5B6-C278C3DDE696}">
  <sheetPr>
    <tabColor rgb="FFCCFFCC"/>
  </sheetPr>
  <dimension ref="B2:M38"/>
  <sheetViews>
    <sheetView showGridLines="0" zoomScaleNormal="100" zoomScalePageLayoutView="70" workbookViewId="0"/>
  </sheetViews>
  <sheetFormatPr defaultColWidth="8.6640625" defaultRowHeight="13.2" x14ac:dyDescent="0.25"/>
  <cols>
    <col min="1" max="1" width="4.44140625" style="1" customWidth="1"/>
    <col min="2" max="2" width="27.109375" style="1" customWidth="1"/>
    <col min="3" max="13" width="11.6640625" style="1" customWidth="1"/>
    <col min="14" max="16384" width="8.6640625" style="1"/>
  </cols>
  <sheetData>
    <row r="2" spans="2:13" ht="17.399999999999999" x14ac:dyDescent="0.3">
      <c r="B2" s="15" t="str">
        <f>Introduction!B2</f>
        <v>LightCounting Virtual RAN (vRAN) and Open RAN Market Size &amp; Forecast</v>
      </c>
      <c r="C2" s="40"/>
    </row>
    <row r="3" spans="2:13" ht="17.399999999999999" x14ac:dyDescent="0.3">
      <c r="B3" s="135" t="str">
        <f>Introduction!B3</f>
        <v>June 2022 - Sample template for illustrative purposes only</v>
      </c>
      <c r="C3" s="39"/>
    </row>
    <row r="4" spans="2:13" ht="13.35" customHeight="1" x14ac:dyDescent="0.25">
      <c r="B4" s="18"/>
      <c r="C4" s="39"/>
    </row>
    <row r="5" spans="2:13" ht="15.6" customHeight="1" x14ac:dyDescent="0.3">
      <c r="B5" s="69" t="s">
        <v>189</v>
      </c>
      <c r="C5" s="38"/>
      <c r="D5" s="37"/>
    </row>
    <row r="6" spans="2:13" ht="13.35" customHeight="1" x14ac:dyDescent="0.25"/>
    <row r="7" spans="2:13" ht="13.35" customHeight="1" x14ac:dyDescent="0.25">
      <c r="B7" s="27" t="s">
        <v>81</v>
      </c>
      <c r="C7" s="27"/>
      <c r="M7" s="36" t="s">
        <v>74</v>
      </c>
    </row>
    <row r="8" spans="2:13" ht="13.35" customHeight="1" x14ac:dyDescent="0.25">
      <c r="B8" s="25" t="s">
        <v>72</v>
      </c>
      <c r="C8" s="20">
        <v>2018</v>
      </c>
      <c r="D8" s="20">
        <v>2019</v>
      </c>
      <c r="E8" s="20">
        <v>2020</v>
      </c>
      <c r="F8" s="20">
        <v>2021</v>
      </c>
      <c r="G8" s="20">
        <v>2022</v>
      </c>
      <c r="H8" s="20">
        <v>2023</v>
      </c>
      <c r="I8" s="20">
        <v>2024</v>
      </c>
      <c r="J8" s="20">
        <v>2025</v>
      </c>
      <c r="K8" s="20">
        <v>2026</v>
      </c>
      <c r="L8" s="20">
        <v>2027</v>
      </c>
      <c r="M8" s="90" t="s">
        <v>205</v>
      </c>
    </row>
    <row r="9" spans="2:13" ht="13.35" customHeight="1" x14ac:dyDescent="0.25">
      <c r="B9" s="5" t="s">
        <v>71</v>
      </c>
      <c r="C9" s="30"/>
      <c r="D9" s="30"/>
      <c r="E9" s="30"/>
      <c r="F9" s="30"/>
      <c r="G9" s="30"/>
      <c r="H9" s="30"/>
      <c r="I9" s="30"/>
      <c r="J9" s="30"/>
      <c r="K9" s="30"/>
      <c r="L9" s="33"/>
      <c r="M9" s="35" t="e">
        <f>(L9/F9)^(1/6)-1</f>
        <v>#DIV/0!</v>
      </c>
    </row>
    <row r="10" spans="2:13" ht="13.35" customHeight="1" x14ac:dyDescent="0.25">
      <c r="B10" s="31" t="s">
        <v>73</v>
      </c>
      <c r="C10" s="23"/>
      <c r="D10" s="23"/>
      <c r="E10" s="23"/>
      <c r="F10" s="23"/>
      <c r="G10" s="23"/>
      <c r="H10" s="23"/>
      <c r="I10" s="29"/>
      <c r="J10" s="29"/>
      <c r="K10" s="29"/>
      <c r="L10" s="29"/>
      <c r="M10" s="34"/>
    </row>
    <row r="11" spans="2:13" ht="13.35" customHeight="1" x14ac:dyDescent="0.25">
      <c r="B11" s="5" t="s">
        <v>70</v>
      </c>
      <c r="C11" s="30"/>
      <c r="D11" s="30"/>
      <c r="E11" s="30"/>
      <c r="F11" s="30"/>
      <c r="G11" s="30"/>
      <c r="H11" s="30"/>
      <c r="I11" s="30"/>
      <c r="J11" s="30"/>
      <c r="K11" s="30"/>
      <c r="L11" s="33"/>
      <c r="M11" s="32" t="e">
        <f>(L11/F11)^(1/6)-1</f>
        <v>#DIV/0!</v>
      </c>
    </row>
    <row r="12" spans="2:13" ht="13.35" customHeight="1" x14ac:dyDescent="0.25">
      <c r="B12" s="31" t="s">
        <v>73</v>
      </c>
      <c r="C12" s="23"/>
      <c r="D12" s="23"/>
      <c r="E12" s="23"/>
      <c r="F12" s="23"/>
      <c r="G12" s="23"/>
      <c r="H12" s="23"/>
      <c r="I12" s="29"/>
      <c r="J12" s="29"/>
      <c r="K12" s="29"/>
      <c r="L12" s="29"/>
      <c r="M12" s="34"/>
    </row>
    <row r="13" spans="2:13" ht="13.35" customHeight="1" x14ac:dyDescent="0.25">
      <c r="B13" s="5" t="s">
        <v>69</v>
      </c>
      <c r="C13" s="30"/>
      <c r="D13" s="30"/>
      <c r="E13" s="30"/>
      <c r="F13" s="30"/>
      <c r="G13" s="30"/>
      <c r="H13" s="30"/>
      <c r="I13" s="30"/>
      <c r="J13" s="30"/>
      <c r="K13" s="30"/>
      <c r="L13" s="33"/>
      <c r="M13" s="32" t="e">
        <f>(L13/F13)^(1/6)-1</f>
        <v>#DIV/0!</v>
      </c>
    </row>
    <row r="14" spans="2:13" ht="13.35" customHeight="1" x14ac:dyDescent="0.25">
      <c r="B14" s="31" t="s">
        <v>73</v>
      </c>
      <c r="C14" s="23"/>
      <c r="D14" s="23"/>
      <c r="E14" s="23"/>
      <c r="F14" s="23"/>
      <c r="G14" s="23"/>
      <c r="H14" s="23"/>
      <c r="I14" s="29"/>
      <c r="J14" s="29"/>
      <c r="K14" s="29"/>
      <c r="L14" s="29"/>
      <c r="M14" s="34"/>
    </row>
    <row r="15" spans="2:13" ht="13.35" customHeight="1" x14ac:dyDescent="0.25">
      <c r="B15" s="5" t="s">
        <v>68</v>
      </c>
      <c r="C15" s="30"/>
      <c r="D15" s="30"/>
      <c r="E15" s="30"/>
      <c r="F15" s="30"/>
      <c r="G15" s="30"/>
      <c r="H15" s="30"/>
      <c r="I15" s="30"/>
      <c r="J15" s="30"/>
      <c r="K15" s="30"/>
      <c r="L15" s="33"/>
      <c r="M15" s="32" t="e">
        <f>(L15/F15)^(1/6)-1</f>
        <v>#DIV/0!</v>
      </c>
    </row>
    <row r="16" spans="2:13" ht="13.35" customHeight="1" x14ac:dyDescent="0.25">
      <c r="B16" s="31" t="s">
        <v>73</v>
      </c>
      <c r="C16" s="23"/>
      <c r="D16" s="23"/>
      <c r="E16" s="23"/>
      <c r="F16" s="23"/>
      <c r="G16" s="23"/>
      <c r="H16" s="23"/>
      <c r="I16" s="29"/>
      <c r="J16" s="29"/>
      <c r="K16" s="29"/>
      <c r="L16" s="29"/>
      <c r="M16" s="34"/>
    </row>
    <row r="17" spans="2:13" ht="13.35" customHeight="1" x14ac:dyDescent="0.25">
      <c r="B17" s="5" t="s">
        <v>67</v>
      </c>
      <c r="C17" s="30">
        <f>C9+C11+C13+C15</f>
        <v>0</v>
      </c>
      <c r="D17" s="30">
        <f>D9+D11+D13+D15</f>
        <v>0</v>
      </c>
      <c r="E17" s="30">
        <f t="shared" ref="E17:J17" si="0">E9+E11+E13+E15</f>
        <v>0</v>
      </c>
      <c r="F17" s="30">
        <f t="shared" si="0"/>
        <v>0</v>
      </c>
      <c r="G17" s="30">
        <f t="shared" si="0"/>
        <v>0</v>
      </c>
      <c r="H17" s="30">
        <f t="shared" si="0"/>
        <v>0</v>
      </c>
      <c r="I17" s="30">
        <f t="shared" si="0"/>
        <v>0</v>
      </c>
      <c r="J17" s="30">
        <f t="shared" si="0"/>
        <v>0</v>
      </c>
      <c r="K17" s="30">
        <f t="shared" ref="K17:L17" si="1">K9+K11+K13+K15</f>
        <v>0</v>
      </c>
      <c r="L17" s="30">
        <f t="shared" si="1"/>
        <v>0</v>
      </c>
      <c r="M17" s="32" t="e">
        <f>(L17/F17)^(1/6)-1</f>
        <v>#DIV/0!</v>
      </c>
    </row>
    <row r="18" spans="2:13" ht="13.35" customHeight="1" x14ac:dyDescent="0.25">
      <c r="B18" s="31" t="s">
        <v>73</v>
      </c>
      <c r="C18" s="23"/>
      <c r="D18" s="23" t="e">
        <f t="shared" ref="D18" si="2">(D17-C17)/C17</f>
        <v>#DIV/0!</v>
      </c>
      <c r="E18" s="23" t="e">
        <f t="shared" ref="E18:L18" si="3">(E17-D17)/D17</f>
        <v>#DIV/0!</v>
      </c>
      <c r="F18" s="23" t="e">
        <f t="shared" si="3"/>
        <v>#DIV/0!</v>
      </c>
      <c r="G18" s="23" t="e">
        <f t="shared" si="3"/>
        <v>#DIV/0!</v>
      </c>
      <c r="H18" s="23" t="e">
        <f t="shared" si="3"/>
        <v>#DIV/0!</v>
      </c>
      <c r="I18" s="29" t="e">
        <f t="shared" si="3"/>
        <v>#DIV/0!</v>
      </c>
      <c r="J18" s="29" t="e">
        <f t="shared" si="3"/>
        <v>#DIV/0!</v>
      </c>
      <c r="K18" s="29" t="e">
        <f t="shared" si="3"/>
        <v>#DIV/0!</v>
      </c>
      <c r="L18" s="29" t="e">
        <f t="shared" si="3"/>
        <v>#DIV/0!</v>
      </c>
      <c r="M18" s="28"/>
    </row>
    <row r="19" spans="2:13" ht="13.35" customHeight="1" x14ac:dyDescent="0.25"/>
    <row r="20" spans="2:13" ht="13.35" customHeight="1" x14ac:dyDescent="0.25">
      <c r="B20" s="27" t="s">
        <v>191</v>
      </c>
      <c r="C20" s="27"/>
      <c r="M20" s="36" t="s">
        <v>74</v>
      </c>
    </row>
    <row r="21" spans="2:13" ht="13.35" customHeight="1" x14ac:dyDescent="0.25">
      <c r="B21" s="25" t="s">
        <v>72</v>
      </c>
      <c r="C21" s="20">
        <v>2018</v>
      </c>
      <c r="D21" s="20">
        <v>2019</v>
      </c>
      <c r="E21" s="20">
        <v>2020</v>
      </c>
      <c r="F21" s="20">
        <v>2021</v>
      </c>
      <c r="G21" s="20">
        <v>2022</v>
      </c>
      <c r="H21" s="20">
        <v>2023</v>
      </c>
      <c r="I21" s="20">
        <v>2024</v>
      </c>
      <c r="J21" s="20">
        <v>2025</v>
      </c>
      <c r="K21" s="20">
        <v>2026</v>
      </c>
      <c r="L21" s="20">
        <v>2027</v>
      </c>
      <c r="M21" s="90" t="s">
        <v>205</v>
      </c>
    </row>
    <row r="22" spans="2:13" ht="13.35" customHeight="1" x14ac:dyDescent="0.25">
      <c r="B22" s="5" t="s">
        <v>71</v>
      </c>
      <c r="C22" s="30">
        <f>C9*C35</f>
        <v>0</v>
      </c>
      <c r="D22" s="30">
        <f t="shared" ref="D22:K22" si="4">D9*D35</f>
        <v>0</v>
      </c>
      <c r="E22" s="30">
        <f t="shared" si="4"/>
        <v>0</v>
      </c>
      <c r="F22" s="30">
        <f t="shared" si="4"/>
        <v>0</v>
      </c>
      <c r="G22" s="30">
        <f t="shared" si="4"/>
        <v>0</v>
      </c>
      <c r="H22" s="30">
        <f t="shared" si="4"/>
        <v>0</v>
      </c>
      <c r="I22" s="30">
        <f t="shared" si="4"/>
        <v>0</v>
      </c>
      <c r="J22" s="30">
        <f t="shared" si="4"/>
        <v>0</v>
      </c>
      <c r="K22" s="30">
        <f t="shared" si="4"/>
        <v>0</v>
      </c>
      <c r="L22" s="33">
        <f>L9*L35</f>
        <v>0</v>
      </c>
      <c r="M22" s="35" t="e">
        <f>(L22/F22)^(1/6)-1</f>
        <v>#DIV/0!</v>
      </c>
    </row>
    <row r="23" spans="2:13" ht="13.35" customHeight="1" x14ac:dyDescent="0.25">
      <c r="B23" s="31" t="s">
        <v>73</v>
      </c>
      <c r="C23" s="30"/>
      <c r="D23" s="23" t="e">
        <f t="shared" ref="D23:L23" si="5">(D22-C22)/C22</f>
        <v>#DIV/0!</v>
      </c>
      <c r="E23" s="23" t="e">
        <f t="shared" si="5"/>
        <v>#DIV/0!</v>
      </c>
      <c r="F23" s="23" t="e">
        <f t="shared" si="5"/>
        <v>#DIV/0!</v>
      </c>
      <c r="G23" s="23" t="e">
        <f t="shared" si="5"/>
        <v>#DIV/0!</v>
      </c>
      <c r="H23" s="23" t="e">
        <f t="shared" si="5"/>
        <v>#DIV/0!</v>
      </c>
      <c r="I23" s="29" t="e">
        <f t="shared" si="5"/>
        <v>#DIV/0!</v>
      </c>
      <c r="J23" s="29" t="e">
        <f t="shared" si="5"/>
        <v>#DIV/0!</v>
      </c>
      <c r="K23" s="29" t="e">
        <f t="shared" si="5"/>
        <v>#DIV/0!</v>
      </c>
      <c r="L23" s="29" t="e">
        <f t="shared" si="5"/>
        <v>#DIV/0!</v>
      </c>
      <c r="M23" s="34"/>
    </row>
    <row r="24" spans="2:13" ht="13.35" customHeight="1" x14ac:dyDescent="0.25">
      <c r="B24" s="5" t="s">
        <v>70</v>
      </c>
      <c r="C24" s="30">
        <f>C11*C36</f>
        <v>0</v>
      </c>
      <c r="D24" s="30">
        <f t="shared" ref="D24:K24" si="6">D11*D36</f>
        <v>0</v>
      </c>
      <c r="E24" s="30">
        <f t="shared" si="6"/>
        <v>0</v>
      </c>
      <c r="F24" s="30">
        <f t="shared" si="6"/>
        <v>0</v>
      </c>
      <c r="G24" s="30">
        <f t="shared" si="6"/>
        <v>0</v>
      </c>
      <c r="H24" s="30">
        <f t="shared" si="6"/>
        <v>0</v>
      </c>
      <c r="I24" s="30">
        <f t="shared" si="6"/>
        <v>0</v>
      </c>
      <c r="J24" s="30">
        <f t="shared" si="6"/>
        <v>0</v>
      </c>
      <c r="K24" s="30">
        <f t="shared" si="6"/>
        <v>0</v>
      </c>
      <c r="L24" s="33">
        <f t="shared" ref="L24" si="7">L11*L36</f>
        <v>0</v>
      </c>
      <c r="M24" s="32" t="e">
        <f>(L24/F24)^(1/6)-1</f>
        <v>#DIV/0!</v>
      </c>
    </row>
    <row r="25" spans="2:13" ht="13.35" customHeight="1" x14ac:dyDescent="0.25">
      <c r="B25" s="31" t="s">
        <v>73</v>
      </c>
      <c r="C25" s="30"/>
      <c r="D25" s="23" t="e">
        <f t="shared" ref="D25:L25" si="8">(D24-C24)/C24</f>
        <v>#DIV/0!</v>
      </c>
      <c r="E25" s="23" t="e">
        <f t="shared" si="8"/>
        <v>#DIV/0!</v>
      </c>
      <c r="F25" s="23" t="e">
        <f t="shared" si="8"/>
        <v>#DIV/0!</v>
      </c>
      <c r="G25" s="23" t="e">
        <f t="shared" si="8"/>
        <v>#DIV/0!</v>
      </c>
      <c r="H25" s="23" t="e">
        <f t="shared" si="8"/>
        <v>#DIV/0!</v>
      </c>
      <c r="I25" s="29" t="e">
        <f t="shared" si="8"/>
        <v>#DIV/0!</v>
      </c>
      <c r="J25" s="29" t="e">
        <f t="shared" si="8"/>
        <v>#DIV/0!</v>
      </c>
      <c r="K25" s="29" t="e">
        <f t="shared" si="8"/>
        <v>#DIV/0!</v>
      </c>
      <c r="L25" s="29" t="e">
        <f t="shared" si="8"/>
        <v>#DIV/0!</v>
      </c>
      <c r="M25" s="34"/>
    </row>
    <row r="26" spans="2:13" ht="13.35" customHeight="1" x14ac:dyDescent="0.25">
      <c r="B26" s="5" t="s">
        <v>69</v>
      </c>
      <c r="C26" s="30">
        <f>C13*C37</f>
        <v>0</v>
      </c>
      <c r="D26" s="30">
        <f t="shared" ref="D26:K26" si="9">D13*D37</f>
        <v>0</v>
      </c>
      <c r="E26" s="30">
        <f t="shared" si="9"/>
        <v>0</v>
      </c>
      <c r="F26" s="30">
        <f t="shared" si="9"/>
        <v>0</v>
      </c>
      <c r="G26" s="30">
        <f t="shared" si="9"/>
        <v>0</v>
      </c>
      <c r="H26" s="30">
        <f t="shared" si="9"/>
        <v>0</v>
      </c>
      <c r="I26" s="30">
        <f t="shared" si="9"/>
        <v>0</v>
      </c>
      <c r="J26" s="30">
        <f t="shared" si="9"/>
        <v>0</v>
      </c>
      <c r="K26" s="30">
        <f t="shared" si="9"/>
        <v>0</v>
      </c>
      <c r="L26" s="33">
        <f t="shared" ref="L26" si="10">L13*L37</f>
        <v>0</v>
      </c>
      <c r="M26" s="32" t="e">
        <f>(L26/F26)^(1/6)-1</f>
        <v>#DIV/0!</v>
      </c>
    </row>
    <row r="27" spans="2:13" ht="13.35" customHeight="1" x14ac:dyDescent="0.25">
      <c r="B27" s="31" t="s">
        <v>73</v>
      </c>
      <c r="C27" s="30"/>
      <c r="D27" s="23"/>
      <c r="E27" s="23"/>
      <c r="F27" s="23" t="e">
        <f t="shared" ref="F27:L27" si="11">(F26-E26)/E26</f>
        <v>#DIV/0!</v>
      </c>
      <c r="G27" s="23" t="e">
        <f t="shared" si="11"/>
        <v>#DIV/0!</v>
      </c>
      <c r="H27" s="23" t="e">
        <f t="shared" si="11"/>
        <v>#DIV/0!</v>
      </c>
      <c r="I27" s="29" t="e">
        <f t="shared" si="11"/>
        <v>#DIV/0!</v>
      </c>
      <c r="J27" s="29" t="e">
        <f t="shared" si="11"/>
        <v>#DIV/0!</v>
      </c>
      <c r="K27" s="29" t="e">
        <f t="shared" si="11"/>
        <v>#DIV/0!</v>
      </c>
      <c r="L27" s="29" t="e">
        <f t="shared" si="11"/>
        <v>#DIV/0!</v>
      </c>
      <c r="M27" s="34"/>
    </row>
    <row r="28" spans="2:13" ht="13.35" customHeight="1" x14ac:dyDescent="0.25">
      <c r="B28" s="5" t="s">
        <v>68</v>
      </c>
      <c r="C28" s="30">
        <f>C15*C38</f>
        <v>0</v>
      </c>
      <c r="D28" s="30">
        <f t="shared" ref="D28:K28" si="12">D15*D38</f>
        <v>0</v>
      </c>
      <c r="E28" s="30">
        <f t="shared" si="12"/>
        <v>0</v>
      </c>
      <c r="F28" s="30">
        <f t="shared" si="12"/>
        <v>0</v>
      </c>
      <c r="G28" s="30">
        <f t="shared" si="12"/>
        <v>0</v>
      </c>
      <c r="H28" s="30">
        <f t="shared" si="12"/>
        <v>0</v>
      </c>
      <c r="I28" s="30">
        <f t="shared" si="12"/>
        <v>0</v>
      </c>
      <c r="J28" s="30">
        <f t="shared" si="12"/>
        <v>0</v>
      </c>
      <c r="K28" s="30">
        <f t="shared" si="12"/>
        <v>0</v>
      </c>
      <c r="L28" s="33">
        <f t="shared" ref="L28" si="13">L15*L38</f>
        <v>0</v>
      </c>
      <c r="M28" s="32" t="e">
        <f>(L28/F28)^(1/6)-1</f>
        <v>#DIV/0!</v>
      </c>
    </row>
    <row r="29" spans="2:13" ht="13.35" customHeight="1" x14ac:dyDescent="0.25">
      <c r="B29" s="31" t="s">
        <v>73</v>
      </c>
      <c r="C29" s="30"/>
      <c r="D29" s="23"/>
      <c r="E29" s="23"/>
      <c r="F29" s="23"/>
      <c r="G29" s="23" t="e">
        <f t="shared" ref="G29:L29" si="14">(G28-F28)/F28</f>
        <v>#DIV/0!</v>
      </c>
      <c r="H29" s="23" t="e">
        <f t="shared" si="14"/>
        <v>#DIV/0!</v>
      </c>
      <c r="I29" s="29" t="e">
        <f t="shared" si="14"/>
        <v>#DIV/0!</v>
      </c>
      <c r="J29" s="29" t="e">
        <f t="shared" si="14"/>
        <v>#DIV/0!</v>
      </c>
      <c r="K29" s="29" t="e">
        <f t="shared" si="14"/>
        <v>#DIV/0!</v>
      </c>
      <c r="L29" s="29" t="e">
        <f t="shared" si="14"/>
        <v>#DIV/0!</v>
      </c>
      <c r="M29" s="34"/>
    </row>
    <row r="30" spans="2:13" ht="13.35" customHeight="1" x14ac:dyDescent="0.25">
      <c r="B30" s="5" t="s">
        <v>67</v>
      </c>
      <c r="C30" s="30">
        <f t="shared" ref="C30:J30" si="15">C22+C24+C26+C28</f>
        <v>0</v>
      </c>
      <c r="D30" s="30">
        <f t="shared" si="15"/>
        <v>0</v>
      </c>
      <c r="E30" s="30">
        <f t="shared" si="15"/>
        <v>0</v>
      </c>
      <c r="F30" s="30">
        <f t="shared" si="15"/>
        <v>0</v>
      </c>
      <c r="G30" s="30">
        <f t="shared" si="15"/>
        <v>0</v>
      </c>
      <c r="H30" s="30">
        <f t="shared" si="15"/>
        <v>0</v>
      </c>
      <c r="I30" s="33">
        <f t="shared" si="15"/>
        <v>0</v>
      </c>
      <c r="J30" s="33">
        <f t="shared" si="15"/>
        <v>0</v>
      </c>
      <c r="K30" s="33">
        <f t="shared" ref="K30:L30" si="16">K22+K24+K26+K28</f>
        <v>0</v>
      </c>
      <c r="L30" s="33">
        <f t="shared" si="16"/>
        <v>0</v>
      </c>
      <c r="M30" s="32" t="e">
        <f>(L30/F30)^(1/6)-1</f>
        <v>#DIV/0!</v>
      </c>
    </row>
    <row r="31" spans="2:13" ht="13.35" customHeight="1" x14ac:dyDescent="0.25">
      <c r="B31" s="31" t="s">
        <v>73</v>
      </c>
      <c r="C31" s="30"/>
      <c r="D31" s="23"/>
      <c r="E31" s="23" t="e">
        <f t="shared" ref="E31:L31" si="17">(E30-D30)/D30</f>
        <v>#DIV/0!</v>
      </c>
      <c r="F31" s="23" t="e">
        <f t="shared" si="17"/>
        <v>#DIV/0!</v>
      </c>
      <c r="G31" s="23" t="e">
        <f t="shared" si="17"/>
        <v>#DIV/0!</v>
      </c>
      <c r="H31" s="23" t="e">
        <f t="shared" si="17"/>
        <v>#DIV/0!</v>
      </c>
      <c r="I31" s="29" t="e">
        <f t="shared" si="17"/>
        <v>#DIV/0!</v>
      </c>
      <c r="J31" s="29" t="e">
        <f t="shared" si="17"/>
        <v>#DIV/0!</v>
      </c>
      <c r="K31" s="29" t="e">
        <f t="shared" si="17"/>
        <v>#DIV/0!</v>
      </c>
      <c r="L31" s="29" t="e">
        <f t="shared" si="17"/>
        <v>#DIV/0!</v>
      </c>
      <c r="M31" s="28"/>
    </row>
    <row r="32" spans="2:13" ht="13.35" customHeight="1" x14ac:dyDescent="0.25"/>
    <row r="33" spans="2:13" ht="13.35" customHeight="1" x14ac:dyDescent="0.25">
      <c r="B33" s="27" t="s">
        <v>192</v>
      </c>
      <c r="C33" s="27"/>
      <c r="M33" s="26"/>
    </row>
    <row r="34" spans="2:13" ht="13.35" customHeight="1" x14ac:dyDescent="0.25">
      <c r="B34" s="25" t="s">
        <v>72</v>
      </c>
      <c r="C34" s="20">
        <v>2018</v>
      </c>
      <c r="D34" s="20">
        <v>2019</v>
      </c>
      <c r="E34" s="20">
        <v>2020</v>
      </c>
      <c r="F34" s="20">
        <v>2021</v>
      </c>
      <c r="G34" s="20">
        <v>2022</v>
      </c>
      <c r="H34" s="20">
        <v>2023</v>
      </c>
      <c r="I34" s="20">
        <v>2024</v>
      </c>
      <c r="J34" s="20">
        <v>2025</v>
      </c>
      <c r="K34" s="20">
        <v>2026</v>
      </c>
      <c r="L34" s="20">
        <v>2027</v>
      </c>
      <c r="M34" s="95"/>
    </row>
    <row r="35" spans="2:13" ht="13.35" customHeight="1" x14ac:dyDescent="0.25">
      <c r="B35" s="5" t="s">
        <v>71</v>
      </c>
      <c r="C35" s="119"/>
      <c r="D35" s="119"/>
      <c r="E35" s="119"/>
      <c r="F35" s="119"/>
      <c r="G35" s="119"/>
      <c r="H35" s="119"/>
      <c r="I35" s="119"/>
      <c r="J35" s="119"/>
      <c r="K35" s="119"/>
      <c r="L35" s="23"/>
      <c r="M35" s="22"/>
    </row>
    <row r="36" spans="2:13" ht="13.35" customHeight="1" x14ac:dyDescent="0.25">
      <c r="B36" s="5" t="s">
        <v>70</v>
      </c>
      <c r="C36" s="119"/>
      <c r="D36" s="119"/>
      <c r="E36" s="119"/>
      <c r="F36" s="119"/>
      <c r="G36" s="119"/>
      <c r="H36" s="119"/>
      <c r="I36" s="119"/>
      <c r="J36" s="119"/>
      <c r="K36" s="119"/>
      <c r="L36" s="23"/>
      <c r="M36" s="22"/>
    </row>
    <row r="37" spans="2:13" ht="13.35" customHeight="1" x14ac:dyDescent="0.25">
      <c r="B37" s="5" t="s">
        <v>69</v>
      </c>
      <c r="C37" s="119"/>
      <c r="D37" s="119"/>
      <c r="E37" s="119"/>
      <c r="F37" s="119"/>
      <c r="G37" s="119"/>
      <c r="H37" s="119"/>
      <c r="I37" s="119"/>
      <c r="J37" s="119"/>
      <c r="K37" s="119"/>
      <c r="L37" s="23"/>
      <c r="M37" s="120"/>
    </row>
    <row r="38" spans="2:13" ht="13.35" customHeight="1" x14ac:dyDescent="0.25">
      <c r="B38" s="5" t="s">
        <v>68</v>
      </c>
      <c r="C38" s="119"/>
      <c r="D38" s="119"/>
      <c r="E38" s="119"/>
      <c r="F38" s="119"/>
      <c r="G38" s="119"/>
      <c r="H38" s="119"/>
      <c r="I38" s="119"/>
      <c r="J38" s="119"/>
      <c r="K38" s="119"/>
      <c r="L38" s="23"/>
      <c r="M38" s="22"/>
    </row>
  </sheetData>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Methodology</vt:lpstr>
      <vt:lpstr>Definitions</vt:lpstr>
      <vt:lpstr>Summary</vt:lpstr>
      <vt:lpstr>Total open vRAN</vt:lpstr>
      <vt:lpstr>Open vRAN by G</vt:lpstr>
      <vt:lpstr>Open vRAN Mkt Shares</vt:lpstr>
      <vt:lpstr>Indoor open vRAN - open DAS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Stephane Teral</dc:creator>
  <cp:lastModifiedBy>Stelyana Baleva</cp:lastModifiedBy>
  <dcterms:created xsi:type="dcterms:W3CDTF">2020-05-27T20:46:37Z</dcterms:created>
  <dcterms:modified xsi:type="dcterms:W3CDTF">2022-11-22T01:11:00Z</dcterms:modified>
</cp:coreProperties>
</file>