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telyana Baleva\Dropbox\LC Reports\Stéphane’s files\1Q21 Wireless Infrastructure Deliverables\"/>
    </mc:Choice>
  </mc:AlternateContent>
  <xr:revisionPtr revIDLastSave="0" documentId="13_ncr:1_{3E13B0A8-6D97-4D74-9352-36028494506F}" xr6:coauthVersionLast="46" xr6:coauthVersionMax="46" xr10:uidLastSave="{00000000-0000-0000-0000-000000000000}"/>
  <bookViews>
    <workbookView xWindow="-108" yWindow="-108" windowWidth="30936" windowHeight="16896" tabRatio="811"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Shares'!$A$1:$AL$65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6" i="30" l="1"/>
  <c r="K65" i="30"/>
  <c r="K64" i="30"/>
  <c r="K63" i="30"/>
  <c r="K62" i="30"/>
  <c r="K61" i="30"/>
  <c r="K60" i="30"/>
  <c r="K59" i="30"/>
  <c r="K58" i="30"/>
  <c r="G18" i="30"/>
  <c r="F18" i="30"/>
  <c r="H18" i="30"/>
  <c r="K14" i="30"/>
  <c r="J10" i="30"/>
  <c r="I10" i="30"/>
  <c r="H10" i="30"/>
  <c r="G10" i="30"/>
  <c r="F10" i="30"/>
  <c r="E10" i="30"/>
  <c r="D10" i="30"/>
  <c r="J9" i="30"/>
  <c r="I9" i="30"/>
  <c r="H9" i="30"/>
  <c r="G9" i="30"/>
  <c r="F9" i="30"/>
  <c r="E9" i="30"/>
  <c r="D9" i="30"/>
  <c r="C9" i="30"/>
  <c r="K10" i="30"/>
  <c r="P13" i="16"/>
  <c r="P12" i="16"/>
  <c r="P11" i="16"/>
  <c r="P10" i="16"/>
  <c r="P9" i="16"/>
  <c r="N16" i="19"/>
  <c r="E24" i="19"/>
  <c r="E27" i="19"/>
  <c r="E26" i="19"/>
  <c r="E25" i="19"/>
  <c r="N12" i="19"/>
  <c r="N10" i="19"/>
  <c r="H23" i="20" l="1"/>
  <c r="K18" i="18"/>
  <c r="K27" i="18" s="1"/>
  <c r="F41" i="26"/>
  <c r="G41" i="26"/>
  <c r="D41" i="26"/>
  <c r="C41" i="26"/>
  <c r="P9" i="29"/>
  <c r="I18" i="19"/>
  <c r="K29" i="18" l="1"/>
  <c r="K30" i="18"/>
  <c r="K25" i="18"/>
  <c r="K28" i="18"/>
  <c r="K23" i="18"/>
  <c r="K31" i="18" s="1"/>
  <c r="K24" i="18"/>
  <c r="K26" i="18"/>
  <c r="H18" i="19"/>
  <c r="G18" i="19"/>
  <c r="K18" i="19"/>
  <c r="L18" i="19"/>
  <c r="J18" i="19"/>
  <c r="M18" i="19" l="1"/>
  <c r="I29" i="24"/>
  <c r="J29" i="24"/>
  <c r="K29" i="24"/>
  <c r="L29" i="24"/>
  <c r="Z29" i="24"/>
  <c r="P21" i="24"/>
  <c r="P25" i="24"/>
  <c r="K9" i="30"/>
  <c r="AA28" i="24"/>
  <c r="AA27" i="24"/>
  <c r="AA26" i="24"/>
  <c r="AA25" i="24"/>
  <c r="AA24" i="24"/>
  <c r="AA23" i="24"/>
  <c r="AA22" i="24"/>
  <c r="AA21" i="24"/>
  <c r="AA20" i="24"/>
  <c r="K11" i="30"/>
  <c r="P22" i="24" s="1"/>
  <c r="K12" i="30"/>
  <c r="P23" i="24" s="1"/>
  <c r="K13" i="30"/>
  <c r="P24" i="24" s="1"/>
  <c r="K15" i="30"/>
  <c r="P26" i="24" s="1"/>
  <c r="K16" i="30"/>
  <c r="P27" i="24" s="1"/>
  <c r="K17" i="30"/>
  <c r="P28" i="24" s="1"/>
  <c r="K18" i="30"/>
  <c r="P29" i="24" s="1"/>
  <c r="P20" i="24" l="1"/>
  <c r="K19" i="30"/>
  <c r="AA29" i="24"/>
  <c r="P13" i="31" l="1"/>
  <c r="O13" i="31"/>
  <c r="N13" i="31"/>
  <c r="F18" i="17"/>
  <c r="E18" i="17"/>
  <c r="E18" i="30"/>
  <c r="J15" i="30"/>
  <c r="N77" i="30"/>
  <c r="N81" i="30"/>
  <c r="B73" i="30"/>
  <c r="B74" i="30"/>
  <c r="B75" i="30"/>
  <c r="B76" i="30"/>
  <c r="B77" i="30"/>
  <c r="B78" i="30"/>
  <c r="B79" i="30"/>
  <c r="B80" i="30"/>
  <c r="B81" i="30"/>
  <c r="B72" i="30"/>
  <c r="B25" i="30"/>
  <c r="B26" i="30"/>
  <c r="B27" i="30"/>
  <c r="B28" i="30"/>
  <c r="B29" i="30"/>
  <c r="B30" i="30"/>
  <c r="B31" i="30"/>
  <c r="B32" i="30"/>
  <c r="B33" i="30"/>
  <c r="B34" i="30"/>
  <c r="B24" i="30"/>
  <c r="N25" i="30"/>
  <c r="N30" i="30"/>
  <c r="N34" i="30"/>
  <c r="N57" i="30"/>
  <c r="N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Q81" i="30"/>
  <c r="R81" i="30"/>
  <c r="S81" i="30"/>
  <c r="L81" i="30"/>
  <c r="D17" i="16"/>
  <c r="D22" i="16" s="1"/>
  <c r="D30" i="16" s="1"/>
  <c r="D29" i="16"/>
  <c r="E17" i="16"/>
  <c r="E22" i="16" s="1"/>
  <c r="E30" i="16" s="1"/>
  <c r="E27" i="16"/>
  <c r="E28" i="16"/>
  <c r="E29" i="16"/>
  <c r="F17" i="16"/>
  <c r="F28" i="16" s="1"/>
  <c r="F25" i="16"/>
  <c r="F26" i="16"/>
  <c r="F27" i="16"/>
  <c r="F29" i="16"/>
  <c r="G17" i="16"/>
  <c r="G22" i="16" s="1"/>
  <c r="G30" i="16" s="1"/>
  <c r="G23" i="16"/>
  <c r="G24" i="16"/>
  <c r="G25" i="16"/>
  <c r="G26" i="16"/>
  <c r="G27" i="16"/>
  <c r="G28" i="16"/>
  <c r="G29" i="16"/>
  <c r="H17" i="16"/>
  <c r="H22" i="16" s="1"/>
  <c r="H30" i="16" s="1"/>
  <c r="I17" i="16"/>
  <c r="I22" i="16" s="1"/>
  <c r="I30" i="16" s="1"/>
  <c r="I27" i="16"/>
  <c r="I28" i="16"/>
  <c r="I29" i="16"/>
  <c r="J17" i="16"/>
  <c r="J28" i="16" s="1"/>
  <c r="J25" i="16"/>
  <c r="J26" i="16"/>
  <c r="J27" i="16"/>
  <c r="J29" i="16"/>
  <c r="L30" i="16"/>
  <c r="C17" i="16"/>
  <c r="C22" i="16"/>
  <c r="C23" i="16"/>
  <c r="C24" i="16"/>
  <c r="C25" i="16"/>
  <c r="C26" i="16"/>
  <c r="C27" i="16"/>
  <c r="C28" i="16"/>
  <c r="C29" i="16"/>
  <c r="C30" i="16"/>
  <c r="K17" i="16"/>
  <c r="L17" i="16"/>
  <c r="Q30" i="16"/>
  <c r="R30" i="16"/>
  <c r="S30" i="16"/>
  <c r="Q17" i="16"/>
  <c r="R17" i="16"/>
  <c r="S17" i="16"/>
  <c r="P56" i="16"/>
  <c r="P53" i="16"/>
  <c r="P54" i="16"/>
  <c r="P55" i="16"/>
  <c r="P57" i="16"/>
  <c r="P58" i="16"/>
  <c r="P59" i="16"/>
  <c r="P60" i="16"/>
  <c r="P61" i="16"/>
  <c r="Q76" i="16"/>
  <c r="R76" i="16"/>
  <c r="S76" i="16"/>
  <c r="L76" i="16"/>
  <c r="L17" i="22"/>
  <c r="P10" i="17"/>
  <c r="Q32" i="17"/>
  <c r="R32" i="17"/>
  <c r="S32" i="17"/>
  <c r="L32" i="17"/>
  <c r="B30" i="31"/>
  <c r="B29" i="31"/>
  <c r="B28" i="31"/>
  <c r="B26" i="31"/>
  <c r="B25" i="31"/>
  <c r="B24" i="31"/>
  <c r="B23" i="31"/>
  <c r="N8" i="31"/>
  <c r="N9" i="18"/>
  <c r="L32" i="31"/>
  <c r="Q32" i="31"/>
  <c r="R32" i="31"/>
  <c r="S32" i="31"/>
  <c r="Q31" i="18"/>
  <c r="R31" i="18"/>
  <c r="S31" i="18"/>
  <c r="L31" i="18"/>
  <c r="H64" i="18"/>
  <c r="H70" i="18" s="1"/>
  <c r="H69" i="18"/>
  <c r="H71" i="18"/>
  <c r="H73" i="18"/>
  <c r="H76" i="18"/>
  <c r="H77" i="18"/>
  <c r="I64" i="18"/>
  <c r="Q77" i="18"/>
  <c r="R77" i="18"/>
  <c r="S77" i="18"/>
  <c r="L77" i="18"/>
  <c r="J17" i="29"/>
  <c r="F27" i="24" s="1"/>
  <c r="O9" i="29"/>
  <c r="J17" i="25"/>
  <c r="I17" i="25"/>
  <c r="H17" i="25"/>
  <c r="P14" i="16"/>
  <c r="P15" i="16"/>
  <c r="P16" i="16"/>
  <c r="P17" i="16"/>
  <c r="J62" i="16"/>
  <c r="J73" i="16" s="1"/>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P11" i="31"/>
  <c r="P14" i="31"/>
  <c r="P9" i="31"/>
  <c r="P10" i="31"/>
  <c r="P12" i="31"/>
  <c r="P15" i="31"/>
  <c r="P16" i="31"/>
  <c r="P17" i="31"/>
  <c r="P14" i="17"/>
  <c r="P13" i="17"/>
  <c r="P17" i="17"/>
  <c r="P11" i="17"/>
  <c r="P9" i="17"/>
  <c r="P12" i="17"/>
  <c r="P15" i="17"/>
  <c r="P16" i="17"/>
  <c r="P10" i="29"/>
  <c r="P17" i="29" s="1"/>
  <c r="P11" i="29"/>
  <c r="P12" i="29"/>
  <c r="P13" i="29"/>
  <c r="P14" i="29"/>
  <c r="P15" i="29"/>
  <c r="P16" i="29"/>
  <c r="M26" i="20"/>
  <c r="P56" i="18"/>
  <c r="P57" i="18"/>
  <c r="P58" i="18"/>
  <c r="P59" i="18"/>
  <c r="P60" i="18"/>
  <c r="P61" i="18"/>
  <c r="P62" i="18"/>
  <c r="P63" i="18"/>
  <c r="P11" i="18"/>
  <c r="P10" i="18"/>
  <c r="P18" i="18" s="1"/>
  <c r="P12" i="18"/>
  <c r="P13" i="18"/>
  <c r="P14" i="18"/>
  <c r="P15" i="18"/>
  <c r="P16" i="18"/>
  <c r="P17" i="18"/>
  <c r="U134" i="24"/>
  <c r="U135" i="24"/>
  <c r="U136" i="24"/>
  <c r="AA135" i="24"/>
  <c r="AA134" i="24"/>
  <c r="AA136" i="24"/>
  <c r="Z134" i="24"/>
  <c r="Z135" i="24"/>
  <c r="Z136" i="24"/>
  <c r="M134" i="24"/>
  <c r="M135" i="24"/>
  <c r="M136" i="24"/>
  <c r="G134" i="24"/>
  <c r="G135" i="24"/>
  <c r="G136" i="24"/>
  <c r="L134" i="24"/>
  <c r="L135" i="24"/>
  <c r="L136" i="24"/>
  <c r="AA104" i="24"/>
  <c r="AA105" i="24"/>
  <c r="AA106" i="24"/>
  <c r="U104" i="24"/>
  <c r="U105" i="24"/>
  <c r="U106" i="24"/>
  <c r="Z104" i="24"/>
  <c r="Z105" i="24"/>
  <c r="Z106" i="24"/>
  <c r="M104" i="24"/>
  <c r="M105" i="24"/>
  <c r="M106" i="24"/>
  <c r="G104" i="24"/>
  <c r="G105" i="24"/>
  <c r="G106" i="24"/>
  <c r="L104" i="24"/>
  <c r="L105" i="24"/>
  <c r="L106" i="24"/>
  <c r="M38" i="23"/>
  <c r="M83" i="24" s="1"/>
  <c r="G38" i="23"/>
  <c r="G83" i="24" s="1"/>
  <c r="M30" i="22"/>
  <c r="M84" i="24" s="1"/>
  <c r="M85" i="24"/>
  <c r="L38" i="23"/>
  <c r="L83" i="24" s="1"/>
  <c r="L30" i="22"/>
  <c r="L84" i="24" s="1"/>
  <c r="L85" i="24"/>
  <c r="G30" i="22"/>
  <c r="M64" i="24"/>
  <c r="M17" i="21"/>
  <c r="M63" i="24" s="1"/>
  <c r="M17" i="25"/>
  <c r="N28" i="26"/>
  <c r="N26" i="26"/>
  <c r="N24" i="26"/>
  <c r="N22" i="26"/>
  <c r="N17" i="26"/>
  <c r="N13" i="26"/>
  <c r="N11" i="26"/>
  <c r="M41" i="26"/>
  <c r="N17" i="20"/>
  <c r="N13" i="20"/>
  <c r="N11" i="20"/>
  <c r="N9" i="20"/>
  <c r="M23" i="20"/>
  <c r="M24" i="20"/>
  <c r="M25" i="20"/>
  <c r="L17" i="21"/>
  <c r="M18" i="21"/>
  <c r="G17" i="21"/>
  <c r="N17" i="21" s="1"/>
  <c r="N15" i="21"/>
  <c r="N13" i="21"/>
  <c r="N11" i="21"/>
  <c r="N9" i="21"/>
  <c r="G17" i="25"/>
  <c r="N17" i="25" s="1"/>
  <c r="N15" i="25"/>
  <c r="N13" i="25"/>
  <c r="N11" i="25"/>
  <c r="N9" i="25"/>
  <c r="L17" i="25"/>
  <c r="M18" i="25" s="1"/>
  <c r="N14" i="19"/>
  <c r="M27" i="19"/>
  <c r="M26" i="19"/>
  <c r="M25" i="19"/>
  <c r="M24" i="19"/>
  <c r="M38" i="22"/>
  <c r="M37" i="22"/>
  <c r="M36" i="22"/>
  <c r="M35" i="22"/>
  <c r="G37" i="22"/>
  <c r="G36" i="22"/>
  <c r="N36" i="22" s="1"/>
  <c r="G35" i="22"/>
  <c r="N30" i="22"/>
  <c r="N28" i="22"/>
  <c r="N26" i="22"/>
  <c r="N24" i="22"/>
  <c r="N22" i="22"/>
  <c r="G17" i="22"/>
  <c r="M17" i="22"/>
  <c r="N17" i="22" s="1"/>
  <c r="N15" i="22"/>
  <c r="N13" i="22"/>
  <c r="N11" i="22"/>
  <c r="N9" i="22"/>
  <c r="M46" i="23"/>
  <c r="N46" i="23" s="1"/>
  <c r="G45" i="23"/>
  <c r="M45" i="23"/>
  <c r="G44" i="23"/>
  <c r="M44" i="23"/>
  <c r="G43" i="23"/>
  <c r="M43" i="23"/>
  <c r="N36" i="23"/>
  <c r="N34" i="23"/>
  <c r="N32" i="23"/>
  <c r="N30" i="23"/>
  <c r="G25" i="23"/>
  <c r="M25" i="23"/>
  <c r="N21" i="23"/>
  <c r="N17" i="23"/>
  <c r="N13" i="23"/>
  <c r="N9" i="23"/>
  <c r="L25" i="23"/>
  <c r="F30" i="22"/>
  <c r="F17" i="21"/>
  <c r="G63" i="24"/>
  <c r="L64" i="24"/>
  <c r="B61" i="16"/>
  <c r="Z28" i="24"/>
  <c r="B60" i="16"/>
  <c r="Z27" i="24"/>
  <c r="B59" i="16"/>
  <c r="Z26" i="24"/>
  <c r="B58" i="16"/>
  <c r="Z25" i="24"/>
  <c r="B57" i="16"/>
  <c r="Z24" i="24"/>
  <c r="Z23" i="24"/>
  <c r="B55" i="16"/>
  <c r="Z22" i="24"/>
  <c r="B54" i="16"/>
  <c r="Z21" i="24"/>
  <c r="B53" i="16"/>
  <c r="Z20" i="24"/>
  <c r="F17" i="29"/>
  <c r="I17" i="29"/>
  <c r="F64" i="18"/>
  <c r="F70" i="18" s="1"/>
  <c r="F18" i="18"/>
  <c r="I18" i="18"/>
  <c r="J18" i="18"/>
  <c r="F25" i="24" s="1"/>
  <c r="I18" i="17"/>
  <c r="J18" i="17"/>
  <c r="F24" i="24" s="1"/>
  <c r="J18" i="31"/>
  <c r="J27" i="31" s="1"/>
  <c r="F62" i="16"/>
  <c r="F75" i="16" s="1"/>
  <c r="F18" i="31"/>
  <c r="F27" i="31" s="1"/>
  <c r="I18" i="31"/>
  <c r="I27" i="31" s="1"/>
  <c r="I62" i="16"/>
  <c r="L30" i="29"/>
  <c r="J22" i="29"/>
  <c r="J23" i="29"/>
  <c r="J24" i="29"/>
  <c r="J25" i="29"/>
  <c r="J26" i="29"/>
  <c r="J27" i="29"/>
  <c r="J28" i="29"/>
  <c r="J29" i="29"/>
  <c r="J30" i="29"/>
  <c r="J23" i="18"/>
  <c r="J24" i="18"/>
  <c r="J25" i="18"/>
  <c r="J26" i="18"/>
  <c r="J27" i="18"/>
  <c r="J28" i="18"/>
  <c r="J29" i="18"/>
  <c r="J30" i="18"/>
  <c r="J31" i="18"/>
  <c r="J24" i="31"/>
  <c r="J28" i="31"/>
  <c r="J31" i="31"/>
  <c r="Q18" i="17"/>
  <c r="J23" i="17"/>
  <c r="J24" i="17"/>
  <c r="J25" i="17"/>
  <c r="J26" i="17"/>
  <c r="J27" i="17"/>
  <c r="J28" i="17"/>
  <c r="J29" i="17"/>
  <c r="J30" i="17"/>
  <c r="J31" i="17"/>
  <c r="J32" i="17"/>
  <c r="D85" i="24"/>
  <c r="E85" i="24"/>
  <c r="F85" i="24"/>
  <c r="H85" i="24"/>
  <c r="I85" i="24"/>
  <c r="J85" i="24"/>
  <c r="K85" i="24"/>
  <c r="C85" i="24"/>
  <c r="D30" i="22"/>
  <c r="D84" i="24" s="1"/>
  <c r="E30" i="22"/>
  <c r="E84" i="24" s="1"/>
  <c r="F84" i="24"/>
  <c r="H30" i="22"/>
  <c r="H84" i="24" s="1"/>
  <c r="I30" i="22"/>
  <c r="I84" i="24" s="1"/>
  <c r="J30" i="22"/>
  <c r="J63" i="24" s="1"/>
  <c r="K30" i="22"/>
  <c r="K84" i="24" s="1"/>
  <c r="C30" i="22"/>
  <c r="C84" i="24" s="1"/>
  <c r="D38" i="23"/>
  <c r="D83" i="24"/>
  <c r="E38" i="23"/>
  <c r="E83" i="24"/>
  <c r="H38" i="23"/>
  <c r="H83" i="24" s="1"/>
  <c r="I38" i="23"/>
  <c r="J38" i="23"/>
  <c r="J83" i="24" s="1"/>
  <c r="K38" i="23"/>
  <c r="K83" i="24" s="1"/>
  <c r="C38" i="23"/>
  <c r="C83" i="24"/>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S67" i="30"/>
  <c r="R67" i="30"/>
  <c r="Q67" i="30"/>
  <c r="L67" i="30"/>
  <c r="K67" i="30"/>
  <c r="N66" i="30"/>
  <c r="N80" i="30" s="1"/>
  <c r="N65" i="30"/>
  <c r="N79" i="30" s="1"/>
  <c r="N64" i="30"/>
  <c r="N78" i="30" s="1"/>
  <c r="N63" i="30"/>
  <c r="N62" i="30"/>
  <c r="N76" i="30" s="1"/>
  <c r="N61" i="30"/>
  <c r="N75" i="30" s="1"/>
  <c r="N60" i="30"/>
  <c r="N74" i="30" s="1"/>
  <c r="N59" i="30"/>
  <c r="N73" i="30" s="1"/>
  <c r="N58" i="30"/>
  <c r="N72" i="30" s="1"/>
  <c r="K62" i="16"/>
  <c r="C21" i="24" s="1"/>
  <c r="L62" i="16"/>
  <c r="K18" i="17"/>
  <c r="L18" i="17"/>
  <c r="H18" i="18"/>
  <c r="E64" i="18"/>
  <c r="E69" i="18" s="1"/>
  <c r="E18" i="18"/>
  <c r="K17" i="29"/>
  <c r="C27" i="24" s="1"/>
  <c r="G27" i="24" s="1"/>
  <c r="L17" i="29"/>
  <c r="I22" i="29"/>
  <c r="I23" i="29"/>
  <c r="I24" i="29"/>
  <c r="I25" i="29"/>
  <c r="I26" i="29"/>
  <c r="I27" i="29"/>
  <c r="I28" i="29"/>
  <c r="I29" i="29"/>
  <c r="I30" i="29"/>
  <c r="H17" i="29"/>
  <c r="H22" i="29" s="1"/>
  <c r="H30" i="29" s="1"/>
  <c r="I23" i="17"/>
  <c r="I32" i="17" s="1"/>
  <c r="I24" i="17"/>
  <c r="I25" i="17"/>
  <c r="I26" i="17"/>
  <c r="I27" i="17"/>
  <c r="I28" i="17"/>
  <c r="I29" i="17"/>
  <c r="I30" i="17"/>
  <c r="I31" i="17"/>
  <c r="I23" i="31"/>
  <c r="I24" i="31"/>
  <c r="I25" i="31"/>
  <c r="I26" i="31"/>
  <c r="I28" i="31"/>
  <c r="I29" i="31"/>
  <c r="I30" i="31"/>
  <c r="I31" i="31"/>
  <c r="I23" i="18"/>
  <c r="I24" i="18"/>
  <c r="I25" i="18"/>
  <c r="I26" i="18"/>
  <c r="I27" i="18"/>
  <c r="I28" i="18"/>
  <c r="I29" i="18"/>
  <c r="I30" i="18"/>
  <c r="I67" i="16"/>
  <c r="I68" i="16"/>
  <c r="I69" i="16"/>
  <c r="I70" i="16"/>
  <c r="I76" i="16" s="1"/>
  <c r="I71" i="16"/>
  <c r="I72" i="16"/>
  <c r="I73" i="16"/>
  <c r="I74" i="16"/>
  <c r="I75" i="16"/>
  <c r="H18" i="17"/>
  <c r="X134" i="24"/>
  <c r="X135" i="24"/>
  <c r="X136" i="24"/>
  <c r="W134" i="24"/>
  <c r="W135" i="24"/>
  <c r="W136" i="24"/>
  <c r="V104" i="24"/>
  <c r="V105" i="24"/>
  <c r="V106" i="24"/>
  <c r="H134" i="24"/>
  <c r="H135" i="24"/>
  <c r="H136" i="24"/>
  <c r="J104" i="24"/>
  <c r="J105" i="24"/>
  <c r="J106" i="24"/>
  <c r="H18" i="31"/>
  <c r="H23" i="31" s="1"/>
  <c r="G18" i="31"/>
  <c r="O9" i="31"/>
  <c r="O10" i="31"/>
  <c r="O11" i="31"/>
  <c r="O12" i="31"/>
  <c r="O14" i="31"/>
  <c r="O15" i="31"/>
  <c r="O16" i="31"/>
  <c r="O17" i="31"/>
  <c r="G24" i="31"/>
  <c r="G28" i="31"/>
  <c r="G30" i="31"/>
  <c r="F29" i="31"/>
  <c r="E18" i="31"/>
  <c r="D18" i="31"/>
  <c r="C18" i="31"/>
  <c r="N17" i="31"/>
  <c r="N31" i="31" s="1"/>
  <c r="B31" i="31"/>
  <c r="N16" i="31"/>
  <c r="N30" i="31" s="1"/>
  <c r="N15" i="31"/>
  <c r="N29" i="31"/>
  <c r="N14" i="31"/>
  <c r="N28" i="31" s="1"/>
  <c r="N12" i="31"/>
  <c r="N26" i="31" s="1"/>
  <c r="N11" i="31"/>
  <c r="N25" i="31"/>
  <c r="N10" i="31"/>
  <c r="N24" i="31" s="1"/>
  <c r="N9" i="31"/>
  <c r="N23" i="31" s="1"/>
  <c r="K18" i="31"/>
  <c r="S18" i="31"/>
  <c r="R18" i="31"/>
  <c r="Q18" i="31"/>
  <c r="L18" i="31"/>
  <c r="B3" i="31"/>
  <c r="B2" i="31"/>
  <c r="L19" i="30"/>
  <c r="H62" i="16"/>
  <c r="H67" i="16" s="1"/>
  <c r="O12" i="17"/>
  <c r="O9" i="17"/>
  <c r="O10" i="17"/>
  <c r="O18" i="17" s="1"/>
  <c r="O11" i="17"/>
  <c r="O13" i="17"/>
  <c r="O14" i="17"/>
  <c r="O15" i="17"/>
  <c r="O16" i="17"/>
  <c r="O17" i="17"/>
  <c r="H31" i="17"/>
  <c r="H23" i="17"/>
  <c r="H24" i="17"/>
  <c r="H25" i="17"/>
  <c r="H26" i="17"/>
  <c r="H27" i="17"/>
  <c r="H28" i="17"/>
  <c r="H29" i="17"/>
  <c r="H30" i="17"/>
  <c r="H32" i="17"/>
  <c r="H23" i="29"/>
  <c r="H24" i="29"/>
  <c r="H25" i="29"/>
  <c r="H26" i="29"/>
  <c r="H27" i="29"/>
  <c r="H28" i="29"/>
  <c r="H29" i="29"/>
  <c r="H23" i="18"/>
  <c r="H24" i="18"/>
  <c r="H25" i="18"/>
  <c r="H26" i="18"/>
  <c r="H27" i="18"/>
  <c r="H28" i="18"/>
  <c r="H29" i="18"/>
  <c r="H30" i="18"/>
  <c r="H31" i="18"/>
  <c r="D64" i="18"/>
  <c r="D18" i="18"/>
  <c r="G17" i="29"/>
  <c r="D27" i="24" s="1"/>
  <c r="G18" i="18"/>
  <c r="D25" i="24" s="1"/>
  <c r="G18" i="17"/>
  <c r="D24" i="24" s="1"/>
  <c r="D23" i="24" s="1"/>
  <c r="G62" i="16"/>
  <c r="D18" i="17"/>
  <c r="D26" i="17" s="1"/>
  <c r="E26" i="17"/>
  <c r="F26" i="17"/>
  <c r="G26" i="17"/>
  <c r="C18" i="17"/>
  <c r="C26" i="17"/>
  <c r="N12" i="17"/>
  <c r="N9" i="30"/>
  <c r="N24" i="30" s="1"/>
  <c r="N13" i="30"/>
  <c r="N28" i="30" s="1"/>
  <c r="S19" i="30"/>
  <c r="R19" i="30"/>
  <c r="Q19" i="30"/>
  <c r="N18" i="30"/>
  <c r="N33" i="30" s="1"/>
  <c r="N17" i="30"/>
  <c r="N32" i="30" s="1"/>
  <c r="N16" i="30"/>
  <c r="N31" i="30" s="1"/>
  <c r="N15" i="30"/>
  <c r="N14" i="30"/>
  <c r="N29" i="30" s="1"/>
  <c r="N12" i="30"/>
  <c r="N27" i="30" s="1"/>
  <c r="N11" i="30"/>
  <c r="N26" i="30" s="1"/>
  <c r="N10" i="30"/>
  <c r="B3" i="30"/>
  <c r="B2" i="30"/>
  <c r="F25" i="23"/>
  <c r="F17" i="22"/>
  <c r="E25" i="23"/>
  <c r="E17" i="22"/>
  <c r="O56" i="16"/>
  <c r="O53" i="16"/>
  <c r="O54" i="16"/>
  <c r="O55" i="16"/>
  <c r="O57" i="16"/>
  <c r="O58" i="16"/>
  <c r="O59" i="16"/>
  <c r="O60" i="16"/>
  <c r="O61" i="16"/>
  <c r="D62" i="16"/>
  <c r="D70" i="16" s="1"/>
  <c r="E62" i="16"/>
  <c r="E75" i="16" s="1"/>
  <c r="F70" i="16"/>
  <c r="G70" i="16"/>
  <c r="C62" i="16"/>
  <c r="C74" i="16" s="1"/>
  <c r="O10" i="29"/>
  <c r="O17" i="29" s="1"/>
  <c r="O11" i="29"/>
  <c r="O12" i="29"/>
  <c r="O25" i="29" s="1"/>
  <c r="O13" i="29"/>
  <c r="O14" i="29"/>
  <c r="O15" i="29"/>
  <c r="O16" i="29"/>
  <c r="D17" i="29"/>
  <c r="D23" i="29" s="1"/>
  <c r="D22" i="29"/>
  <c r="D30" i="29" s="1"/>
  <c r="E17" i="29"/>
  <c r="E22" i="29" s="1"/>
  <c r="E30" i="29" s="1"/>
  <c r="F22" i="29"/>
  <c r="G22" i="29"/>
  <c r="E23" i="29"/>
  <c r="F23" i="29"/>
  <c r="G23" i="29"/>
  <c r="D24" i="29"/>
  <c r="E24" i="29"/>
  <c r="F24" i="29"/>
  <c r="G24" i="29"/>
  <c r="D25" i="29"/>
  <c r="E25" i="29"/>
  <c r="F25" i="29"/>
  <c r="G25" i="29"/>
  <c r="D26" i="29"/>
  <c r="E26" i="29"/>
  <c r="F26" i="29"/>
  <c r="G26" i="29"/>
  <c r="D27" i="29"/>
  <c r="E27" i="29"/>
  <c r="F27" i="29"/>
  <c r="G27" i="29"/>
  <c r="D28" i="29"/>
  <c r="E28" i="29"/>
  <c r="F28" i="29"/>
  <c r="G28" i="29"/>
  <c r="D29" i="29"/>
  <c r="E29" i="29"/>
  <c r="F29" i="29"/>
  <c r="G29" i="29"/>
  <c r="F30" i="29"/>
  <c r="G30" i="29"/>
  <c r="C17" i="29"/>
  <c r="C23" i="29"/>
  <c r="C24" i="29"/>
  <c r="C25" i="29"/>
  <c r="C26" i="29"/>
  <c r="C27" i="29"/>
  <c r="C28" i="29"/>
  <c r="C29" i="29"/>
  <c r="C22" i="29"/>
  <c r="S30" i="29"/>
  <c r="R30" i="29"/>
  <c r="Q30" i="29"/>
  <c r="C30" i="29"/>
  <c r="N29" i="29"/>
  <c r="N28" i="29"/>
  <c r="N27" i="29"/>
  <c r="N26" i="29"/>
  <c r="N25" i="29"/>
  <c r="N24" i="29"/>
  <c r="N23" i="29"/>
  <c r="N22" i="29"/>
  <c r="B65" i="18"/>
  <c r="H41" i="26"/>
  <c r="I41" i="26"/>
  <c r="J41" i="26"/>
  <c r="K41" i="26"/>
  <c r="L41" i="26"/>
  <c r="E41" i="26"/>
  <c r="G26" i="19"/>
  <c r="H26" i="19"/>
  <c r="I26" i="19"/>
  <c r="J26" i="19"/>
  <c r="K26" i="19"/>
  <c r="L26" i="19"/>
  <c r="K28" i="19"/>
  <c r="F18" i="19"/>
  <c r="L27" i="19"/>
  <c r="G27" i="19"/>
  <c r="H27" i="19"/>
  <c r="I27" i="19"/>
  <c r="J27" i="19"/>
  <c r="K27" i="19"/>
  <c r="F27" i="19"/>
  <c r="G25" i="19"/>
  <c r="H25" i="19"/>
  <c r="I25" i="19"/>
  <c r="J25" i="19"/>
  <c r="K25" i="19"/>
  <c r="L25" i="19"/>
  <c r="F25" i="19"/>
  <c r="G24" i="19"/>
  <c r="H24" i="19"/>
  <c r="I24" i="19"/>
  <c r="J24" i="19"/>
  <c r="K24" i="19"/>
  <c r="L24" i="19"/>
  <c r="F24" i="19"/>
  <c r="E18" i="19"/>
  <c r="E28" i="19" s="1"/>
  <c r="E17" i="21"/>
  <c r="D18" i="19"/>
  <c r="D17" i="21"/>
  <c r="C18" i="19"/>
  <c r="C17" i="21"/>
  <c r="O59" i="18"/>
  <c r="O57" i="18"/>
  <c r="O58" i="18"/>
  <c r="O64" i="18" s="1"/>
  <c r="O70" i="18" s="1"/>
  <c r="O60" i="18"/>
  <c r="O61" i="18"/>
  <c r="O62" i="18"/>
  <c r="O63" i="18"/>
  <c r="O56" i="18"/>
  <c r="D69" i="18"/>
  <c r="F69" i="18"/>
  <c r="F77" i="18" s="1"/>
  <c r="D70" i="18"/>
  <c r="D71" i="18"/>
  <c r="D72" i="18"/>
  <c r="D73" i="18"/>
  <c r="F73" i="18"/>
  <c r="D74" i="18"/>
  <c r="D75" i="18"/>
  <c r="D76" i="18"/>
  <c r="C64" i="18"/>
  <c r="C70" i="18" s="1"/>
  <c r="C76" i="18"/>
  <c r="O13" i="18"/>
  <c r="O10" i="18"/>
  <c r="O11" i="18"/>
  <c r="O12" i="18"/>
  <c r="O18" i="18" s="1"/>
  <c r="O14" i="18"/>
  <c r="O15" i="18"/>
  <c r="O16" i="18"/>
  <c r="O29" i="18" s="1"/>
  <c r="O17" i="18"/>
  <c r="D77" i="18"/>
  <c r="N63" i="18"/>
  <c r="N76" i="18"/>
  <c r="B76" i="18"/>
  <c r="N62" i="18"/>
  <c r="N75" i="18"/>
  <c r="B75" i="18"/>
  <c r="N61" i="18"/>
  <c r="N74" i="18"/>
  <c r="B74" i="18"/>
  <c r="N60" i="18"/>
  <c r="N73" i="18"/>
  <c r="B73" i="18"/>
  <c r="N59" i="18"/>
  <c r="N72" i="18"/>
  <c r="B72" i="18"/>
  <c r="N58" i="18"/>
  <c r="N71" i="18"/>
  <c r="B71" i="18"/>
  <c r="N57" i="18"/>
  <c r="N70" i="18"/>
  <c r="B70" i="18"/>
  <c r="N56" i="18"/>
  <c r="N69" i="18"/>
  <c r="B69" i="18"/>
  <c r="D23" i="18"/>
  <c r="D24" i="18"/>
  <c r="D25" i="18"/>
  <c r="D26" i="18"/>
  <c r="D27" i="18"/>
  <c r="D28" i="18"/>
  <c r="D29" i="18"/>
  <c r="D30" i="18"/>
  <c r="D31" i="18"/>
  <c r="E23" i="18"/>
  <c r="E24" i="18"/>
  <c r="E25" i="18"/>
  <c r="E26" i="18"/>
  <c r="E27" i="18"/>
  <c r="E28" i="18"/>
  <c r="E29" i="18"/>
  <c r="E30" i="18"/>
  <c r="E31" i="18"/>
  <c r="F23" i="18"/>
  <c r="F24" i="18"/>
  <c r="F25" i="18"/>
  <c r="F26" i="18"/>
  <c r="F27" i="18"/>
  <c r="F28" i="18"/>
  <c r="F29" i="18"/>
  <c r="F30" i="18"/>
  <c r="F31" i="18"/>
  <c r="G23" i="18"/>
  <c r="G24" i="18"/>
  <c r="G25" i="18"/>
  <c r="G26" i="18"/>
  <c r="G27" i="18"/>
  <c r="G28" i="18"/>
  <c r="G29" i="18"/>
  <c r="G30" i="18"/>
  <c r="G31" i="18"/>
  <c r="C18" i="18"/>
  <c r="C23" i="18"/>
  <c r="C24" i="18"/>
  <c r="C25" i="18"/>
  <c r="C26" i="18"/>
  <c r="C27" i="18"/>
  <c r="C28" i="18"/>
  <c r="C29" i="18"/>
  <c r="C30" i="18"/>
  <c r="C31" i="18"/>
  <c r="N11" i="18"/>
  <c r="N24" i="18"/>
  <c r="N12" i="18"/>
  <c r="N25" i="18"/>
  <c r="N13" i="18"/>
  <c r="N26" i="18"/>
  <c r="N14" i="18"/>
  <c r="N27" i="18"/>
  <c r="N15" i="18"/>
  <c r="N28" i="18"/>
  <c r="N16" i="18"/>
  <c r="N29" i="18"/>
  <c r="N17" i="18"/>
  <c r="N30" i="18"/>
  <c r="N10" i="18"/>
  <c r="N23" i="18"/>
  <c r="B29" i="18"/>
  <c r="B30" i="18"/>
  <c r="B24" i="18"/>
  <c r="B25" i="18"/>
  <c r="B26" i="18"/>
  <c r="B27" i="18"/>
  <c r="B28" i="18"/>
  <c r="B23" i="18"/>
  <c r="E23" i="17"/>
  <c r="F23" i="17"/>
  <c r="G23" i="17"/>
  <c r="E24" i="17"/>
  <c r="F24" i="17"/>
  <c r="G24" i="17"/>
  <c r="E25" i="17"/>
  <c r="F25" i="17"/>
  <c r="G25" i="17"/>
  <c r="E27" i="17"/>
  <c r="F27" i="17"/>
  <c r="G27" i="17"/>
  <c r="E28" i="17"/>
  <c r="F28" i="17"/>
  <c r="G28" i="17"/>
  <c r="E29" i="17"/>
  <c r="F29" i="17"/>
  <c r="G29" i="17"/>
  <c r="E30" i="17"/>
  <c r="F30" i="17"/>
  <c r="G30" i="17"/>
  <c r="E31" i="17"/>
  <c r="F31" i="17"/>
  <c r="G31" i="17"/>
  <c r="D25" i="17"/>
  <c r="D27" i="17"/>
  <c r="D28" i="17"/>
  <c r="D29" i="17"/>
  <c r="D30" i="17"/>
  <c r="D31" i="17"/>
  <c r="D24" i="17"/>
  <c r="D23" i="17"/>
  <c r="C24" i="17"/>
  <c r="C25" i="17"/>
  <c r="C27" i="17"/>
  <c r="C28" i="17"/>
  <c r="C29" i="17"/>
  <c r="C30" i="17"/>
  <c r="C31" i="17"/>
  <c r="C23" i="17"/>
  <c r="G32" i="17"/>
  <c r="F32" i="17"/>
  <c r="E32" i="17"/>
  <c r="D32" i="17"/>
  <c r="C32" i="17"/>
  <c r="G69" i="16"/>
  <c r="G71" i="16"/>
  <c r="G72" i="16"/>
  <c r="G73" i="16"/>
  <c r="G74" i="16"/>
  <c r="G67" i="16"/>
  <c r="F74" i="16"/>
  <c r="E72" i="16"/>
  <c r="E74" i="16"/>
  <c r="E67" i="16"/>
  <c r="E76" i="16" s="1"/>
  <c r="D68" i="16"/>
  <c r="D69" i="16"/>
  <c r="D71" i="16"/>
  <c r="D72" i="16"/>
  <c r="D73" i="16"/>
  <c r="D74" i="16"/>
  <c r="D75" i="16"/>
  <c r="D67" i="16"/>
  <c r="C71" i="16"/>
  <c r="C73" i="16"/>
  <c r="C75" i="16"/>
  <c r="D76" i="16"/>
  <c r="O9" i="16"/>
  <c r="O17" i="16" s="1"/>
  <c r="O10" i="16"/>
  <c r="O11" i="16"/>
  <c r="O12" i="16"/>
  <c r="O13" i="16"/>
  <c r="O14" i="16"/>
  <c r="O15" i="16"/>
  <c r="O16" i="16"/>
  <c r="D27" i="20"/>
  <c r="E27" i="20"/>
  <c r="F27" i="20"/>
  <c r="G27" i="20"/>
  <c r="H17" i="21"/>
  <c r="H27" i="20" s="1"/>
  <c r="I17" i="21"/>
  <c r="I27" i="20" s="1"/>
  <c r="J17" i="21"/>
  <c r="K17" i="21"/>
  <c r="K27" i="20" s="1"/>
  <c r="D26" i="20"/>
  <c r="E26" i="20"/>
  <c r="F26" i="20"/>
  <c r="G26" i="20"/>
  <c r="H26" i="20"/>
  <c r="I26" i="20"/>
  <c r="J26" i="20"/>
  <c r="K26" i="20"/>
  <c r="L26" i="20"/>
  <c r="C27" i="20"/>
  <c r="C26" i="20"/>
  <c r="D25" i="20"/>
  <c r="E25" i="20"/>
  <c r="F25" i="20"/>
  <c r="G25" i="20"/>
  <c r="H25" i="20"/>
  <c r="I25" i="20"/>
  <c r="J25" i="20"/>
  <c r="K25" i="20"/>
  <c r="L25" i="20"/>
  <c r="C25" i="20"/>
  <c r="D24" i="20"/>
  <c r="E24" i="20"/>
  <c r="F24" i="20"/>
  <c r="G24" i="20"/>
  <c r="H24" i="20"/>
  <c r="I24" i="20"/>
  <c r="J24" i="20"/>
  <c r="K24" i="20"/>
  <c r="L24" i="20"/>
  <c r="C24" i="20"/>
  <c r="D23" i="20"/>
  <c r="E23" i="20"/>
  <c r="F23" i="20"/>
  <c r="G23" i="20"/>
  <c r="I23" i="20"/>
  <c r="J23" i="20"/>
  <c r="K23" i="20"/>
  <c r="L23" i="20"/>
  <c r="C23" i="20"/>
  <c r="L18" i="18"/>
  <c r="K64" i="18"/>
  <c r="L64" i="18"/>
  <c r="R136" i="24"/>
  <c r="S136" i="24"/>
  <c r="T136" i="24"/>
  <c r="V136" i="24"/>
  <c r="Y136" i="24"/>
  <c r="Q136" i="24"/>
  <c r="R135" i="24"/>
  <c r="S135" i="24"/>
  <c r="T135" i="24"/>
  <c r="V135" i="24"/>
  <c r="Y135" i="24"/>
  <c r="Q135" i="24"/>
  <c r="R134" i="24"/>
  <c r="S134" i="24"/>
  <c r="T134" i="24"/>
  <c r="V134" i="24"/>
  <c r="Y134" i="24"/>
  <c r="Q134" i="24"/>
  <c r="D136" i="24"/>
  <c r="E136" i="24"/>
  <c r="F136" i="24"/>
  <c r="I136" i="24"/>
  <c r="J136" i="24"/>
  <c r="K136" i="24"/>
  <c r="C136" i="24"/>
  <c r="D135" i="24"/>
  <c r="E135" i="24"/>
  <c r="F135" i="24"/>
  <c r="I135" i="24"/>
  <c r="J135" i="24"/>
  <c r="K135" i="24"/>
  <c r="C135" i="24"/>
  <c r="C134" i="24"/>
  <c r="D134" i="24"/>
  <c r="E134" i="24"/>
  <c r="F134" i="24"/>
  <c r="J134" i="24"/>
  <c r="K134" i="24"/>
  <c r="R106" i="24"/>
  <c r="S106" i="24"/>
  <c r="T106" i="24"/>
  <c r="W106" i="24"/>
  <c r="X106" i="24"/>
  <c r="Y106" i="24"/>
  <c r="Q106" i="24"/>
  <c r="R105" i="24"/>
  <c r="S105" i="24"/>
  <c r="T105" i="24"/>
  <c r="W105" i="24"/>
  <c r="X105" i="24"/>
  <c r="Y105" i="24"/>
  <c r="Q105" i="24"/>
  <c r="R104" i="24"/>
  <c r="S104" i="24"/>
  <c r="W104" i="24"/>
  <c r="X104" i="24"/>
  <c r="Y104" i="24"/>
  <c r="Q104" i="24"/>
  <c r="F104" i="24"/>
  <c r="F105" i="24"/>
  <c r="F106" i="24"/>
  <c r="K17" i="25"/>
  <c r="K63" i="24"/>
  <c r="K64" i="24"/>
  <c r="F17" i="25"/>
  <c r="F63" i="24"/>
  <c r="F64" i="24"/>
  <c r="C105" i="24"/>
  <c r="D105" i="24"/>
  <c r="E105" i="24"/>
  <c r="H105" i="24"/>
  <c r="I105" i="24"/>
  <c r="K105" i="24"/>
  <c r="D106" i="24"/>
  <c r="E106" i="24"/>
  <c r="H106" i="24"/>
  <c r="I106" i="24"/>
  <c r="K106" i="24"/>
  <c r="C106" i="24"/>
  <c r="D104" i="24"/>
  <c r="I104" i="24"/>
  <c r="K104" i="24"/>
  <c r="C104" i="24"/>
  <c r="I32" i="24"/>
  <c r="I31" i="24"/>
  <c r="L30" i="24"/>
  <c r="K30" i="24"/>
  <c r="J30" i="24"/>
  <c r="I30" i="24"/>
  <c r="I35" i="24"/>
  <c r="I34" i="24"/>
  <c r="N11" i="29"/>
  <c r="S17" i="29"/>
  <c r="R17" i="29"/>
  <c r="Q17" i="29"/>
  <c r="N16" i="29"/>
  <c r="N15" i="29"/>
  <c r="N14" i="29"/>
  <c r="N13" i="29"/>
  <c r="N12" i="29"/>
  <c r="N10" i="29"/>
  <c r="N9" i="29"/>
  <c r="N8" i="29"/>
  <c r="B3" i="29"/>
  <c r="B2" i="29"/>
  <c r="I33" i="24"/>
  <c r="J33" i="24"/>
  <c r="K33" i="24"/>
  <c r="L33" i="24"/>
  <c r="H63" i="24"/>
  <c r="I63" i="24"/>
  <c r="H64" i="24"/>
  <c r="I64" i="24"/>
  <c r="J64" i="24"/>
  <c r="E63" i="24"/>
  <c r="C63" i="24"/>
  <c r="D64" i="24"/>
  <c r="E64" i="24"/>
  <c r="C64" i="24"/>
  <c r="L31" i="26"/>
  <c r="K31" i="26"/>
  <c r="J31" i="26"/>
  <c r="I31" i="26"/>
  <c r="H31" i="26"/>
  <c r="F31" i="26"/>
  <c r="E31" i="26"/>
  <c r="D31" i="26"/>
  <c r="K18" i="26"/>
  <c r="H18" i="26"/>
  <c r="G18" i="26"/>
  <c r="E18" i="26"/>
  <c r="D18" i="26"/>
  <c r="B3" i="26"/>
  <c r="B2" i="26"/>
  <c r="D17" i="25"/>
  <c r="D62" i="24"/>
  <c r="C17" i="25"/>
  <c r="C62" i="24" s="1"/>
  <c r="L18" i="25"/>
  <c r="E17" i="25"/>
  <c r="B3" i="25"/>
  <c r="B2" i="25"/>
  <c r="L18" i="21"/>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G46" i="23"/>
  <c r="K45" i="23"/>
  <c r="J45" i="23"/>
  <c r="I45" i="23"/>
  <c r="H45" i="23"/>
  <c r="E45" i="23"/>
  <c r="K44" i="23"/>
  <c r="J44" i="23"/>
  <c r="I44" i="23"/>
  <c r="H44" i="23"/>
  <c r="E44" i="23"/>
  <c r="K43" i="23"/>
  <c r="J43" i="23"/>
  <c r="I43" i="23"/>
  <c r="H43" i="23"/>
  <c r="J39" i="23"/>
  <c r="K25" i="23"/>
  <c r="J25" i="23"/>
  <c r="I25" i="23"/>
  <c r="H25" i="23"/>
  <c r="H26" i="23"/>
  <c r="D25" i="23"/>
  <c r="C25" i="23"/>
  <c r="B3" i="23"/>
  <c r="B2" i="23"/>
  <c r="K17" i="22"/>
  <c r="G38" i="22"/>
  <c r="H38" i="22"/>
  <c r="I38" i="22"/>
  <c r="J38" i="22"/>
  <c r="K38" i="22"/>
  <c r="E38" i="22"/>
  <c r="H37" i="22"/>
  <c r="I37" i="22"/>
  <c r="J37" i="22"/>
  <c r="K37" i="22"/>
  <c r="E37" i="22"/>
  <c r="H36" i="22"/>
  <c r="I36" i="22"/>
  <c r="J36" i="22"/>
  <c r="K36" i="22"/>
  <c r="E36" i="22"/>
  <c r="H35" i="22"/>
  <c r="I35" i="22"/>
  <c r="J35" i="22"/>
  <c r="K35" i="22"/>
  <c r="E35" i="22"/>
  <c r="I31" i="22"/>
  <c r="H31" i="22"/>
  <c r="G31" i="22"/>
  <c r="F31" i="22"/>
  <c r="E31" i="22"/>
  <c r="D31" i="22"/>
  <c r="J17" i="22"/>
  <c r="I17" i="22"/>
  <c r="I18" i="22" s="1"/>
  <c r="H17" i="22"/>
  <c r="H18" i="22"/>
  <c r="G18" i="22"/>
  <c r="F18" i="22"/>
  <c r="D17" i="22"/>
  <c r="E18" i="22"/>
  <c r="C17" i="22"/>
  <c r="D18" i="22"/>
  <c r="B3" i="22"/>
  <c r="B2" i="22"/>
  <c r="K18" i="21"/>
  <c r="J18" i="21"/>
  <c r="I18" i="21"/>
  <c r="H18" i="21"/>
  <c r="G18" i="21"/>
  <c r="F18" i="21"/>
  <c r="E18" i="21"/>
  <c r="D18" i="21"/>
  <c r="B3" i="21"/>
  <c r="B2" i="21"/>
  <c r="D18" i="20"/>
  <c r="E18" i="20"/>
  <c r="I18" i="20"/>
  <c r="H18" i="20"/>
  <c r="G18" i="20"/>
  <c r="F18" i="20"/>
  <c r="B3" i="20"/>
  <c r="B2" i="20"/>
  <c r="B3" i="19"/>
  <c r="B2" i="19"/>
  <c r="S64" i="18"/>
  <c r="R64" i="18"/>
  <c r="Q64" i="18"/>
  <c r="N55" i="18"/>
  <c r="S18" i="18"/>
  <c r="R18" i="18"/>
  <c r="Q18" i="18"/>
  <c r="B3" i="18"/>
  <c r="B2" i="18"/>
  <c r="S18" i="17"/>
  <c r="R18" i="17"/>
  <c r="S62" i="16"/>
  <c r="R62" i="16"/>
  <c r="Q62" i="16"/>
  <c r="N9" i="17"/>
  <c r="N10" i="17"/>
  <c r="N11" i="17"/>
  <c r="N13" i="17"/>
  <c r="N14" i="17"/>
  <c r="N15" i="17"/>
  <c r="N16" i="17"/>
  <c r="N17" i="17"/>
  <c r="N8" i="17"/>
  <c r="B3" i="17"/>
  <c r="B2" i="17"/>
  <c r="N8" i="16"/>
  <c r="N52" i="16" s="1"/>
  <c r="O52" i="16"/>
  <c r="R52" i="16"/>
  <c r="S52" i="16"/>
  <c r="N53" i="16"/>
  <c r="N54" i="16"/>
  <c r="N55" i="16"/>
  <c r="N57" i="16"/>
  <c r="N58" i="16"/>
  <c r="N59" i="16"/>
  <c r="N60" i="16"/>
  <c r="N61" i="16"/>
  <c r="B52" i="16"/>
  <c r="D52" i="16"/>
  <c r="E52" i="16"/>
  <c r="F52" i="16"/>
  <c r="G52" i="16"/>
  <c r="H52" i="16"/>
  <c r="I52" i="16"/>
  <c r="J52" i="16"/>
  <c r="K52" i="16"/>
  <c r="L52" i="16"/>
  <c r="C52" i="16"/>
  <c r="B3" i="16"/>
  <c r="B2" i="16"/>
  <c r="B3" i="4"/>
  <c r="B2" i="4"/>
  <c r="B3" i="3"/>
  <c r="B2" i="3"/>
  <c r="H104" i="24"/>
  <c r="I134" i="24"/>
  <c r="H18" i="25"/>
  <c r="H62" i="24"/>
  <c r="G18" i="25"/>
  <c r="K18" i="25"/>
  <c r="J62" i="24"/>
  <c r="J18" i="25"/>
  <c r="I18" i="25"/>
  <c r="E104" i="24"/>
  <c r="E62" i="24"/>
  <c r="E43" i="23"/>
  <c r="N44" i="23" l="1"/>
  <c r="J26" i="23"/>
  <c r="O74" i="16"/>
  <c r="C72" i="16"/>
  <c r="E73" i="16"/>
  <c r="F73" i="16"/>
  <c r="E70" i="16"/>
  <c r="G75" i="16"/>
  <c r="D21" i="24"/>
  <c r="F67" i="30"/>
  <c r="F74" i="30" s="1"/>
  <c r="F72" i="16"/>
  <c r="E67" i="30"/>
  <c r="E80" i="30" s="1"/>
  <c r="C69" i="16"/>
  <c r="E71" i="16"/>
  <c r="F71" i="16"/>
  <c r="C68" i="16"/>
  <c r="E69" i="16"/>
  <c r="F69" i="16"/>
  <c r="C67" i="16"/>
  <c r="C76" i="16" s="1"/>
  <c r="E68" i="16"/>
  <c r="F68" i="16"/>
  <c r="C70" i="16"/>
  <c r="J74" i="16"/>
  <c r="F67" i="16"/>
  <c r="F76" i="16" s="1"/>
  <c r="O62" i="16"/>
  <c r="O72" i="16" s="1"/>
  <c r="J70" i="16"/>
  <c r="F21" i="24"/>
  <c r="J71" i="16"/>
  <c r="O62" i="30"/>
  <c r="P61" i="30"/>
  <c r="O23" i="16"/>
  <c r="O24" i="16"/>
  <c r="O25" i="16"/>
  <c r="O26" i="16"/>
  <c r="O27" i="16"/>
  <c r="O28" i="16"/>
  <c r="O29" i="16"/>
  <c r="J24" i="16"/>
  <c r="I26" i="16"/>
  <c r="H28" i="16"/>
  <c r="F24" i="16"/>
  <c r="E26" i="16"/>
  <c r="D28" i="16"/>
  <c r="J23" i="16"/>
  <c r="I25" i="16"/>
  <c r="H27" i="16"/>
  <c r="F23" i="16"/>
  <c r="E25" i="16"/>
  <c r="D27" i="16"/>
  <c r="J22" i="16"/>
  <c r="J30" i="16" s="1"/>
  <c r="I24" i="16"/>
  <c r="H26" i="16"/>
  <c r="F22" i="16"/>
  <c r="F30" i="16" s="1"/>
  <c r="E24" i="16"/>
  <c r="D26" i="16"/>
  <c r="I23" i="16"/>
  <c r="H25" i="16"/>
  <c r="E23" i="16"/>
  <c r="D25" i="16"/>
  <c r="O22" i="16"/>
  <c r="O30" i="16" s="1"/>
  <c r="H24" i="16"/>
  <c r="D24" i="16"/>
  <c r="H29" i="16"/>
  <c r="H23" i="16"/>
  <c r="D23" i="16"/>
  <c r="N35" i="22"/>
  <c r="D63" i="24"/>
  <c r="N38" i="22"/>
  <c r="K31" i="22"/>
  <c r="O27" i="17"/>
  <c r="O23" i="17"/>
  <c r="O32" i="17" s="1"/>
  <c r="O30" i="17"/>
  <c r="O24" i="17"/>
  <c r="O25" i="17"/>
  <c r="O28" i="17"/>
  <c r="O29" i="17"/>
  <c r="O31" i="17"/>
  <c r="O26" i="17"/>
  <c r="P26" i="17"/>
  <c r="C24" i="24"/>
  <c r="K28" i="17"/>
  <c r="K23" i="17"/>
  <c r="E77" i="30"/>
  <c r="O63" i="30"/>
  <c r="F23" i="24"/>
  <c r="P18" i="17"/>
  <c r="F19" i="30"/>
  <c r="F24" i="30" s="1"/>
  <c r="P15" i="30"/>
  <c r="P11" i="30"/>
  <c r="P18" i="30"/>
  <c r="F19" i="19"/>
  <c r="G31" i="31"/>
  <c r="D22" i="24"/>
  <c r="D20" i="24" s="1"/>
  <c r="D29" i="24" s="1"/>
  <c r="P18" i="31"/>
  <c r="P27" i="31" s="1"/>
  <c r="H27" i="31"/>
  <c r="G27" i="31"/>
  <c r="H31" i="31"/>
  <c r="H30" i="31"/>
  <c r="H28" i="31"/>
  <c r="J25" i="31"/>
  <c r="F22" i="24"/>
  <c r="F20" i="24" s="1"/>
  <c r="J23" i="31"/>
  <c r="H26" i="31"/>
  <c r="F76" i="18"/>
  <c r="F72" i="18"/>
  <c r="O72" i="18"/>
  <c r="H75" i="18"/>
  <c r="H74" i="18"/>
  <c r="F75" i="18"/>
  <c r="F71" i="18"/>
  <c r="H72" i="18"/>
  <c r="F74" i="18"/>
  <c r="C69" i="18"/>
  <c r="O23" i="18"/>
  <c r="O31" i="18" s="1"/>
  <c r="O24" i="18"/>
  <c r="O25" i="18"/>
  <c r="O26" i="18"/>
  <c r="O27" i="18"/>
  <c r="O28" i="18"/>
  <c r="O30" i="18"/>
  <c r="C75" i="18"/>
  <c r="O76" i="18"/>
  <c r="O69" i="18"/>
  <c r="C74" i="18"/>
  <c r="E76" i="18"/>
  <c r="E74" i="18"/>
  <c r="E72" i="18"/>
  <c r="E70" i="18"/>
  <c r="E77" i="18" s="1"/>
  <c r="O75" i="18"/>
  <c r="G64" i="18"/>
  <c r="C73" i="18"/>
  <c r="O74" i="18"/>
  <c r="P64" i="18"/>
  <c r="P76" i="18" s="1"/>
  <c r="C72" i="18"/>
  <c r="C77" i="18" s="1"/>
  <c r="O73" i="18"/>
  <c r="J64" i="18"/>
  <c r="C71" i="18"/>
  <c r="E75" i="18"/>
  <c r="E73" i="18"/>
  <c r="E71" i="18"/>
  <c r="O71" i="18"/>
  <c r="I18" i="26"/>
  <c r="J18" i="26"/>
  <c r="L18" i="26"/>
  <c r="F18" i="26"/>
  <c r="O29" i="29"/>
  <c r="O22" i="29"/>
  <c r="O30" i="29" s="1"/>
  <c r="O23" i="29"/>
  <c r="O24" i="29"/>
  <c r="O26" i="29"/>
  <c r="O27" i="29"/>
  <c r="O28" i="29"/>
  <c r="P28" i="29"/>
  <c r="P29" i="29"/>
  <c r="P22" i="29"/>
  <c r="P23" i="29"/>
  <c r="P24" i="29"/>
  <c r="P30" i="29" s="1"/>
  <c r="P25" i="29"/>
  <c r="P26" i="29"/>
  <c r="P27" i="29"/>
  <c r="P64" i="30"/>
  <c r="H67" i="30"/>
  <c r="H72" i="30" s="1"/>
  <c r="I19" i="30"/>
  <c r="I29" i="30" s="1"/>
  <c r="E78" i="30"/>
  <c r="O59" i="30"/>
  <c r="P66" i="30"/>
  <c r="P58" i="30"/>
  <c r="O64" i="30"/>
  <c r="O60" i="30"/>
  <c r="P59" i="30"/>
  <c r="E79" i="30"/>
  <c r="C67" i="30"/>
  <c r="C80" i="30" s="1"/>
  <c r="P63" i="30"/>
  <c r="O65" i="30"/>
  <c r="C74" i="30"/>
  <c r="F72" i="30"/>
  <c r="F80" i="30"/>
  <c r="F78" i="30"/>
  <c r="K78" i="30"/>
  <c r="K75" i="30"/>
  <c r="K72" i="30"/>
  <c r="K73" i="30"/>
  <c r="K74" i="30"/>
  <c r="K76" i="30"/>
  <c r="K77" i="30"/>
  <c r="K80" i="30"/>
  <c r="K79" i="30"/>
  <c r="E74" i="30"/>
  <c r="E72" i="30"/>
  <c r="C73" i="30"/>
  <c r="P16" i="30"/>
  <c r="O66" i="30"/>
  <c r="O58" i="30"/>
  <c r="J67" i="30"/>
  <c r="C19" i="30"/>
  <c r="C29" i="30" s="1"/>
  <c r="E73" i="30"/>
  <c r="D67" i="30"/>
  <c r="D76" i="30" s="1"/>
  <c r="O61" i="30"/>
  <c r="P60" i="30"/>
  <c r="E76" i="30"/>
  <c r="E75" i="30"/>
  <c r="O14" i="30"/>
  <c r="O16" i="30"/>
  <c r="P65" i="30"/>
  <c r="G67" i="30"/>
  <c r="G75" i="30" s="1"/>
  <c r="O17" i="30"/>
  <c r="I67" i="30"/>
  <c r="I76" i="30" s="1"/>
  <c r="P17" i="30"/>
  <c r="G84" i="24"/>
  <c r="N37" i="22"/>
  <c r="N30" i="26"/>
  <c r="G64" i="24"/>
  <c r="N64" i="24" s="1"/>
  <c r="G31" i="26"/>
  <c r="G85" i="24"/>
  <c r="G86" i="24" s="1"/>
  <c r="G28" i="19"/>
  <c r="N45" i="23"/>
  <c r="G62" i="24"/>
  <c r="G24" i="24"/>
  <c r="I26" i="30"/>
  <c r="P22" i="16"/>
  <c r="P28" i="16"/>
  <c r="P27" i="16"/>
  <c r="P26" i="16"/>
  <c r="P25" i="16"/>
  <c r="P24" i="16"/>
  <c r="P23" i="16"/>
  <c r="P29" i="16"/>
  <c r="C22" i="24"/>
  <c r="K18" i="20"/>
  <c r="J18" i="20"/>
  <c r="J27" i="20"/>
  <c r="N15" i="20"/>
  <c r="M27" i="20"/>
  <c r="M18" i="20"/>
  <c r="N105" i="24"/>
  <c r="I31" i="18"/>
  <c r="I72" i="18"/>
  <c r="I73" i="18"/>
  <c r="I74" i="18"/>
  <c r="I75" i="18"/>
  <c r="I71" i="18"/>
  <c r="I76" i="18"/>
  <c r="I70" i="18"/>
  <c r="P29" i="18"/>
  <c r="P30" i="18"/>
  <c r="P24" i="18"/>
  <c r="P25" i="18"/>
  <c r="P26" i="18"/>
  <c r="P27" i="18"/>
  <c r="P28" i="18"/>
  <c r="I69" i="18"/>
  <c r="P23" i="18"/>
  <c r="P9" i="30"/>
  <c r="J19" i="19"/>
  <c r="G19" i="19"/>
  <c r="M19" i="19"/>
  <c r="H19" i="19"/>
  <c r="N18" i="19"/>
  <c r="I19" i="19"/>
  <c r="K19" i="19"/>
  <c r="L19" i="19"/>
  <c r="J28" i="19"/>
  <c r="AB105" i="24"/>
  <c r="N136" i="24"/>
  <c r="D137" i="24"/>
  <c r="AB136" i="24"/>
  <c r="E137" i="24"/>
  <c r="I26" i="23"/>
  <c r="L26" i="23"/>
  <c r="N25" i="23"/>
  <c r="M26" i="23"/>
  <c r="K26" i="23"/>
  <c r="L31" i="22"/>
  <c r="L63" i="24"/>
  <c r="M31" i="22"/>
  <c r="L28" i="19"/>
  <c r="L62" i="24"/>
  <c r="M28" i="19"/>
  <c r="M39" i="23"/>
  <c r="M18" i="22"/>
  <c r="L18" i="22"/>
  <c r="K18" i="22"/>
  <c r="J18" i="22"/>
  <c r="J84" i="24"/>
  <c r="J86" i="24" s="1"/>
  <c r="J31" i="22"/>
  <c r="H39" i="23"/>
  <c r="I39" i="23"/>
  <c r="N38" i="23"/>
  <c r="M62" i="24"/>
  <c r="M65" i="24" s="1"/>
  <c r="N43" i="23"/>
  <c r="K39" i="23"/>
  <c r="L39" i="23"/>
  <c r="K62" i="24"/>
  <c r="K65" i="24" s="1"/>
  <c r="I62" i="24"/>
  <c r="I65" i="24" s="1"/>
  <c r="I28" i="19"/>
  <c r="I83" i="24"/>
  <c r="I86" i="24" s="1"/>
  <c r="N104" i="24"/>
  <c r="G26" i="23"/>
  <c r="F26" i="23"/>
  <c r="H28" i="19"/>
  <c r="E24" i="24"/>
  <c r="C26" i="24"/>
  <c r="C25" i="24"/>
  <c r="G25" i="24" s="1"/>
  <c r="E65" i="24"/>
  <c r="X107" i="24"/>
  <c r="K137" i="24"/>
  <c r="J137" i="24"/>
  <c r="L107" i="24"/>
  <c r="Q107" i="24"/>
  <c r="P70" i="18"/>
  <c r="P75" i="18"/>
  <c r="P72" i="18"/>
  <c r="K70" i="18"/>
  <c r="K76" i="18"/>
  <c r="K71" i="18"/>
  <c r="K72" i="18"/>
  <c r="K69" i="18"/>
  <c r="K73" i="18"/>
  <c r="K75" i="18"/>
  <c r="K74" i="18"/>
  <c r="U137" i="24"/>
  <c r="G107" i="24"/>
  <c r="L137" i="24"/>
  <c r="N83" i="24"/>
  <c r="V137" i="24"/>
  <c r="C137" i="24"/>
  <c r="AB106" i="24"/>
  <c r="J65" i="24"/>
  <c r="AB135" i="24"/>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D65" i="24"/>
  <c r="T137" i="24"/>
  <c r="K86" i="24"/>
  <c r="D86" i="24"/>
  <c r="G21" i="24"/>
  <c r="Y137" i="24"/>
  <c r="K27" i="31"/>
  <c r="K26" i="31"/>
  <c r="K25" i="31"/>
  <c r="K24" i="31"/>
  <c r="K31" i="31"/>
  <c r="K23" i="31"/>
  <c r="K30" i="31"/>
  <c r="K29" i="31"/>
  <c r="K28" i="31"/>
  <c r="H74" i="16"/>
  <c r="H73" i="16"/>
  <c r="H72" i="16"/>
  <c r="H70" i="16"/>
  <c r="H69" i="16"/>
  <c r="H71" i="16"/>
  <c r="H68" i="16"/>
  <c r="H75" i="16"/>
  <c r="J75" i="30"/>
  <c r="J74" i="30"/>
  <c r="J73" i="30"/>
  <c r="J72" i="30"/>
  <c r="J78" i="30"/>
  <c r="J79" i="30"/>
  <c r="J77" i="30"/>
  <c r="J80" i="30"/>
  <c r="J69" i="16"/>
  <c r="J76" i="30"/>
  <c r="J68" i="16"/>
  <c r="J75" i="16"/>
  <c r="J67" i="16"/>
  <c r="J72" i="16"/>
  <c r="P62" i="16"/>
  <c r="P71" i="16" s="1"/>
  <c r="G137" i="24"/>
  <c r="H65" i="24"/>
  <c r="H137" i="24"/>
  <c r="N84" i="24"/>
  <c r="R107" i="24"/>
  <c r="C107" i="24"/>
  <c r="N63" i="24"/>
  <c r="C65" i="24"/>
  <c r="E107" i="24"/>
  <c r="Y107" i="24"/>
  <c r="J107" i="24"/>
  <c r="V107" i="24"/>
  <c r="Z107" i="24"/>
  <c r="AA107" i="24"/>
  <c r="W107" i="24"/>
  <c r="S107" i="24"/>
  <c r="E86" i="24"/>
  <c r="S137" i="24"/>
  <c r="Q137" i="24"/>
  <c r="C86" i="24"/>
  <c r="H86" i="24"/>
  <c r="E21" i="24"/>
  <c r="L86" i="24"/>
  <c r="F107" i="24"/>
  <c r="F137" i="24"/>
  <c r="W137" i="24"/>
  <c r="N135" i="24"/>
  <c r="N106" i="24"/>
  <c r="M137" i="24"/>
  <c r="H107" i="24"/>
  <c r="AB104" i="24"/>
  <c r="I137" i="24"/>
  <c r="K107" i="24"/>
  <c r="X137" i="24"/>
  <c r="U107" i="24"/>
  <c r="Z137" i="24"/>
  <c r="AA137" i="24"/>
  <c r="R137" i="24"/>
  <c r="D107" i="24"/>
  <c r="I107" i="24"/>
  <c r="E27" i="24"/>
  <c r="AB23" i="24"/>
  <c r="M107" i="24"/>
  <c r="M86" i="24"/>
  <c r="N134" i="24"/>
  <c r="AB134" i="24"/>
  <c r="G77" i="30"/>
  <c r="G74" i="30"/>
  <c r="G79" i="30"/>
  <c r="G68" i="16"/>
  <c r="G76" i="16" s="1"/>
  <c r="P62" i="30"/>
  <c r="G76" i="30"/>
  <c r="F25" i="30"/>
  <c r="E19" i="30"/>
  <c r="E25" i="30" s="1"/>
  <c r="F28" i="31"/>
  <c r="O18" i="30"/>
  <c r="O13" i="30"/>
  <c r="F26" i="31"/>
  <c r="F25" i="31"/>
  <c r="H29" i="31"/>
  <c r="J19" i="30"/>
  <c r="J25" i="30" s="1"/>
  <c r="P12" i="30"/>
  <c r="F24" i="31"/>
  <c r="G19" i="30"/>
  <c r="G30" i="30" s="1"/>
  <c r="F23" i="31"/>
  <c r="O18" i="31"/>
  <c r="O27" i="31" s="1"/>
  <c r="I32" i="31"/>
  <c r="O12" i="30"/>
  <c r="O10" i="30"/>
  <c r="P13" i="30"/>
  <c r="F31" i="31"/>
  <c r="H25" i="31"/>
  <c r="H19" i="30"/>
  <c r="H31" i="30" s="1"/>
  <c r="O9" i="30"/>
  <c r="F30" i="31"/>
  <c r="H24" i="31"/>
  <c r="H32" i="31" s="1"/>
  <c r="P10" i="30"/>
  <c r="P14" i="30"/>
  <c r="O31" i="31"/>
  <c r="O25" i="31"/>
  <c r="O24" i="31"/>
  <c r="O28" i="31"/>
  <c r="O29" i="31"/>
  <c r="O23" i="31"/>
  <c r="O30" i="31"/>
  <c r="F29" i="30"/>
  <c r="G29" i="31"/>
  <c r="I27" i="30"/>
  <c r="D19" i="30"/>
  <c r="P24" i="31"/>
  <c r="G26" i="31"/>
  <c r="I33" i="30"/>
  <c r="I25" i="30"/>
  <c r="J30" i="31"/>
  <c r="F26" i="30"/>
  <c r="G25" i="31"/>
  <c r="O26" i="31"/>
  <c r="I32" i="30"/>
  <c r="I24" i="30"/>
  <c r="J29" i="31"/>
  <c r="F32" i="30"/>
  <c r="G23" i="31"/>
  <c r="I30" i="30"/>
  <c r="O15" i="30"/>
  <c r="O11" i="30"/>
  <c r="J26" i="31"/>
  <c r="G80" i="30" l="1"/>
  <c r="C72" i="30"/>
  <c r="F77" i="30"/>
  <c r="G73" i="30"/>
  <c r="F79" i="30"/>
  <c r="G72" i="30"/>
  <c r="I74" i="30"/>
  <c r="C77" i="30"/>
  <c r="G78" i="30"/>
  <c r="F76" i="30"/>
  <c r="C75" i="30"/>
  <c r="F73" i="30"/>
  <c r="F75" i="30"/>
  <c r="C78" i="30"/>
  <c r="O75" i="16"/>
  <c r="O70" i="16"/>
  <c r="O68" i="16"/>
  <c r="O69" i="16"/>
  <c r="O71" i="16"/>
  <c r="O73" i="16"/>
  <c r="O67" i="16"/>
  <c r="O76" i="16" s="1"/>
  <c r="H73" i="30"/>
  <c r="C76" i="30"/>
  <c r="C81" i="30" s="1"/>
  <c r="H74" i="30"/>
  <c r="F27" i="30"/>
  <c r="F34" i="30" s="1"/>
  <c r="F30" i="30"/>
  <c r="F33" i="30"/>
  <c r="H77" i="30"/>
  <c r="I28" i="30"/>
  <c r="F28" i="30"/>
  <c r="F31" i="30"/>
  <c r="F29" i="24"/>
  <c r="P31" i="17"/>
  <c r="P24" i="17"/>
  <c r="P23" i="17"/>
  <c r="P32" i="17" s="1"/>
  <c r="P27" i="17"/>
  <c r="P28" i="17"/>
  <c r="P29" i="17"/>
  <c r="H80" i="30"/>
  <c r="C79" i="30"/>
  <c r="P30" i="17"/>
  <c r="P25" i="17"/>
  <c r="P71" i="18"/>
  <c r="P73" i="18"/>
  <c r="P74" i="18"/>
  <c r="P69" i="18"/>
  <c r="O77" i="18"/>
  <c r="I31" i="30"/>
  <c r="D26" i="24"/>
  <c r="E26" i="24" s="1"/>
  <c r="G72" i="18"/>
  <c r="G69" i="18"/>
  <c r="G71" i="18"/>
  <c r="G73" i="18"/>
  <c r="G75" i="18"/>
  <c r="G76" i="18"/>
  <c r="G74" i="18"/>
  <c r="G70" i="18"/>
  <c r="F26" i="24"/>
  <c r="G26" i="24" s="1"/>
  <c r="J74" i="18"/>
  <c r="J75" i="18"/>
  <c r="J76" i="18"/>
  <c r="J69" i="18"/>
  <c r="J70" i="18"/>
  <c r="J73" i="18"/>
  <c r="J71" i="18"/>
  <c r="J72" i="18"/>
  <c r="G65" i="24"/>
  <c r="N65" i="24" s="1"/>
  <c r="H76" i="30"/>
  <c r="H78" i="30"/>
  <c r="H79" i="30"/>
  <c r="H75" i="30"/>
  <c r="I73" i="30"/>
  <c r="P19" i="30"/>
  <c r="P32" i="30" s="1"/>
  <c r="D77" i="30"/>
  <c r="D79" i="30"/>
  <c r="D73" i="30"/>
  <c r="D78" i="30"/>
  <c r="D74" i="30"/>
  <c r="D72" i="30"/>
  <c r="D80" i="30"/>
  <c r="E31" i="30"/>
  <c r="I77" i="30"/>
  <c r="E81" i="30"/>
  <c r="K81" i="30"/>
  <c r="I79" i="30"/>
  <c r="O67" i="30"/>
  <c r="O80" i="30" s="1"/>
  <c r="F81" i="30"/>
  <c r="D75" i="30"/>
  <c r="I72" i="30"/>
  <c r="I75" i="30"/>
  <c r="I80" i="30"/>
  <c r="I78" i="30"/>
  <c r="N85" i="24"/>
  <c r="C23" i="24"/>
  <c r="E23" i="24" s="1"/>
  <c r="O19" i="30"/>
  <c r="O24" i="30" s="1"/>
  <c r="E24" i="30"/>
  <c r="J32" i="30"/>
  <c r="J29" i="30"/>
  <c r="J28" i="30"/>
  <c r="E30" i="30"/>
  <c r="E29" i="30"/>
  <c r="E27" i="30"/>
  <c r="E26" i="30"/>
  <c r="E28" i="30"/>
  <c r="E32" i="30"/>
  <c r="E33" i="30"/>
  <c r="C26" i="30"/>
  <c r="C33" i="30"/>
  <c r="C25" i="30"/>
  <c r="C32" i="30"/>
  <c r="C27" i="30"/>
  <c r="C24" i="30"/>
  <c r="C30" i="30"/>
  <c r="C28" i="30"/>
  <c r="C31" i="30"/>
  <c r="P30" i="16"/>
  <c r="E66" i="24"/>
  <c r="F138" i="24"/>
  <c r="L27" i="20"/>
  <c r="L18" i="20"/>
  <c r="P31" i="18"/>
  <c r="I77" i="18"/>
  <c r="W138" i="24"/>
  <c r="E138" i="24"/>
  <c r="D138" i="24"/>
  <c r="E25" i="24"/>
  <c r="E87" i="24"/>
  <c r="K138" i="24"/>
  <c r="AB107" i="24"/>
  <c r="L65" i="24"/>
  <c r="Y108" i="24"/>
  <c r="X108" i="24"/>
  <c r="W108" i="24"/>
  <c r="V108" i="24"/>
  <c r="N62" i="24"/>
  <c r="L87" i="24"/>
  <c r="J87" i="24"/>
  <c r="H108" i="24"/>
  <c r="V138" i="24"/>
  <c r="U138" i="24"/>
  <c r="K66" i="24"/>
  <c r="L138" i="24"/>
  <c r="R108" i="24"/>
  <c r="I138" i="24"/>
  <c r="H138" i="24"/>
  <c r="G108" i="24"/>
  <c r="J108" i="24"/>
  <c r="M138" i="24"/>
  <c r="D108" i="24"/>
  <c r="P77" i="18"/>
  <c r="K77" i="18"/>
  <c r="AB27" i="24"/>
  <c r="F108" i="24"/>
  <c r="AA108" i="24"/>
  <c r="D66" i="24"/>
  <c r="S138" i="24"/>
  <c r="AA138" i="24"/>
  <c r="K30" i="29"/>
  <c r="K30" i="16"/>
  <c r="K32" i="17"/>
  <c r="K76" i="16"/>
  <c r="K34" i="30"/>
  <c r="Z138" i="24"/>
  <c r="AB137" i="24"/>
  <c r="E108" i="24"/>
  <c r="I66" i="24"/>
  <c r="T138" i="24"/>
  <c r="Y138" i="24"/>
  <c r="R138" i="24"/>
  <c r="K108" i="24"/>
  <c r="D87" i="24"/>
  <c r="K32" i="31"/>
  <c r="H76" i="16"/>
  <c r="J30" i="30"/>
  <c r="J76" i="16"/>
  <c r="J81" i="30"/>
  <c r="J33" i="30"/>
  <c r="J27" i="30"/>
  <c r="P69" i="16"/>
  <c r="P67" i="16"/>
  <c r="P68" i="16"/>
  <c r="P72" i="16"/>
  <c r="P70" i="16"/>
  <c r="P73" i="16"/>
  <c r="P74" i="16"/>
  <c r="P75" i="16"/>
  <c r="AB28" i="24"/>
  <c r="N137" i="24"/>
  <c r="S108" i="24"/>
  <c r="AB26" i="24"/>
  <c r="AB25" i="24"/>
  <c r="J66" i="24"/>
  <c r="AB24" i="24"/>
  <c r="L108" i="24"/>
  <c r="G138" i="24"/>
  <c r="AB20" i="24"/>
  <c r="AB22" i="24"/>
  <c r="Z108" i="24"/>
  <c r="AB21" i="24"/>
  <c r="I87" i="24"/>
  <c r="P30" i="24"/>
  <c r="Q20" i="24" s="1"/>
  <c r="I108" i="24"/>
  <c r="H66" i="24"/>
  <c r="H87" i="24"/>
  <c r="J138" i="24"/>
  <c r="K87" i="24"/>
  <c r="X138" i="24"/>
  <c r="N86" i="24"/>
  <c r="M87" i="24"/>
  <c r="N107" i="24"/>
  <c r="M108" i="24"/>
  <c r="P67" i="30"/>
  <c r="G81" i="30"/>
  <c r="G28" i="30"/>
  <c r="G29" i="30"/>
  <c r="G27" i="30"/>
  <c r="G31" i="30"/>
  <c r="G32" i="30"/>
  <c r="G25" i="30"/>
  <c r="G33" i="30"/>
  <c r="G26" i="30"/>
  <c r="G24" i="30"/>
  <c r="J24" i="30"/>
  <c r="J26" i="30"/>
  <c r="J31" i="30"/>
  <c r="H33" i="30"/>
  <c r="H26" i="30"/>
  <c r="H27" i="30"/>
  <c r="H32" i="30"/>
  <c r="H28" i="30"/>
  <c r="H29" i="30"/>
  <c r="H30" i="30"/>
  <c r="H24" i="30"/>
  <c r="P28" i="31"/>
  <c r="F32" i="31"/>
  <c r="H25" i="30"/>
  <c r="P23" i="31"/>
  <c r="O32" i="31"/>
  <c r="O29" i="30"/>
  <c r="C20" i="24"/>
  <c r="G22" i="24"/>
  <c r="E22" i="24"/>
  <c r="G32" i="31"/>
  <c r="O25" i="30"/>
  <c r="J32" i="31"/>
  <c r="D28" i="30"/>
  <c r="D29" i="30"/>
  <c r="D30" i="30"/>
  <c r="D31" i="30"/>
  <c r="D24" i="30"/>
  <c r="D32" i="30"/>
  <c r="D25" i="30"/>
  <c r="D33" i="30"/>
  <c r="D26" i="30"/>
  <c r="D27" i="30"/>
  <c r="P26" i="31"/>
  <c r="P25" i="31"/>
  <c r="P29" i="31"/>
  <c r="P30" i="31"/>
  <c r="P31" i="31"/>
  <c r="H81" i="30" l="1"/>
  <c r="I34" i="30"/>
  <c r="O28" i="30"/>
  <c r="G77" i="18"/>
  <c r="J77" i="18"/>
  <c r="C29" i="24"/>
  <c r="E29" i="24" s="1"/>
  <c r="C34" i="30"/>
  <c r="O75" i="30"/>
  <c r="O72" i="30"/>
  <c r="O76" i="30"/>
  <c r="O78" i="30"/>
  <c r="O73" i="30"/>
  <c r="O77" i="30"/>
  <c r="O74" i="30"/>
  <c r="O79" i="30"/>
  <c r="D81" i="30"/>
  <c r="I81" i="30"/>
  <c r="P76" i="30"/>
  <c r="P72" i="30"/>
  <c r="O33" i="30"/>
  <c r="O30" i="30"/>
  <c r="O32" i="30"/>
  <c r="O31" i="30"/>
  <c r="O26" i="30"/>
  <c r="O27" i="30"/>
  <c r="E34" i="30"/>
  <c r="L66" i="24"/>
  <c r="G23" i="24"/>
  <c r="Q24" i="24"/>
  <c r="Q29" i="24"/>
  <c r="AB29" i="24"/>
  <c r="M66" i="24"/>
  <c r="P28" i="30"/>
  <c r="H34" i="30"/>
  <c r="P29" i="30"/>
  <c r="P30" i="30"/>
  <c r="P27" i="30"/>
  <c r="P26" i="30"/>
  <c r="P25" i="30"/>
  <c r="P33" i="30"/>
  <c r="P24" i="30"/>
  <c r="J34" i="30"/>
  <c r="P76" i="16"/>
  <c r="P31" i="30"/>
  <c r="Q25" i="24"/>
  <c r="Q22" i="24"/>
  <c r="Q21" i="24"/>
  <c r="Q23" i="24"/>
  <c r="Q26" i="24"/>
  <c r="Q27" i="24"/>
  <c r="Q28" i="24"/>
  <c r="P73" i="30"/>
  <c r="P74" i="30"/>
  <c r="P75" i="30"/>
  <c r="P77" i="30"/>
  <c r="P78" i="30"/>
  <c r="P80" i="30"/>
  <c r="P79" i="30"/>
  <c r="P32" i="31"/>
  <c r="D34" i="30"/>
  <c r="G34" i="30"/>
  <c r="G20" i="24"/>
  <c r="E20" i="24"/>
  <c r="O81" i="30" l="1"/>
  <c r="O34" i="30"/>
  <c r="P34" i="30"/>
  <c r="P81" i="30"/>
  <c r="Q30" i="24"/>
  <c r="G29" i="24"/>
  <c r="G28" i="24"/>
  <c r="E28" i="24" l="1"/>
  <c r="F26" i="19"/>
  <c r="F45" i="23" l="1"/>
  <c r="T104" i="24"/>
  <c r="T107" i="24" s="1"/>
  <c r="F38" i="23"/>
  <c r="F28" i="19" s="1"/>
  <c r="U108" i="24" l="1"/>
  <c r="T108" i="24"/>
  <c r="F83" i="24"/>
  <c r="F86" i="24" s="1"/>
  <c r="G39" i="23"/>
  <c r="F39" i="23"/>
  <c r="F62" i="24"/>
  <c r="F65" i="24" s="1"/>
  <c r="G66" i="24" l="1"/>
  <c r="F66" i="24"/>
  <c r="G87" i="24"/>
  <c r="F87" i="24"/>
</calcChain>
</file>

<file path=xl/sharedStrings.xml><?xml version="1.0" encoding="utf-8"?>
<sst xmlns="http://schemas.openxmlformats.org/spreadsheetml/2006/main" count="902" uniqueCount="268">
  <si>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</si>
  <si>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</si>
  <si>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</si>
  <si>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</si>
  <si>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</si>
  <si>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</si>
  <si>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</si>
  <si>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</si>
  <si>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</si>
  <si>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</si>
  <si>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</si>
  <si>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</si>
  <si>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</si>
  <si>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</si>
  <si>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</si>
  <si>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</si>
  <si>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</si>
  <si>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</si>
  <si>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</si>
  <si>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</si>
  <si>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</si>
  <si>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Survey</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</si>
  <si>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</si>
  <si>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</si>
  <si>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</si>
  <si>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</si>
  <si>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</si>
  <si>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</si>
  <si>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</si>
  <si>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</si>
  <si>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</si>
  <si>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</si>
  <si>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</si>
  <si>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</si>
  <si>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</si>
  <si>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</si>
  <si>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</si>
  <si>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</si>
  <si>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</si>
  <si>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</si>
  <si>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</si>
  <si>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</si>
  <si>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</si>
  <si>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</si>
  <si>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</si>
  <si>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</si>
  <si>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</si>
  <si>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</si>
  <si>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</si>
  <si>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</si>
  <si>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</si>
  <si>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</si>
  <si>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</si>
  <si>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</si>
  <si>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</si>
  <si>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</si>
  <si>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</si>
  <si>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</si>
  <si>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</si>
  <si>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</si>
  <si>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</si>
  <si>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</si>
  <si>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</si>
  <si>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</si>
  <si>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</si>
  <si>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</si>
  <si>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</si>
  <si>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</si>
  <si>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</si>
  <si>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Phluido</t>
  </si>
  <si>
    <t>Super Micro Computer</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</si>
  <si>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</si>
  <si>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</si>
  <si>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</si>
  <si>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</si>
  <si>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</si>
  <si>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</si>
  <si>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</si>
  <si>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</si>
  <si>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</si>
  <si>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</si>
  <si>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</si>
  <si>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</si>
  <si>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</si>
  <si>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</si>
  <si>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</si>
  <si>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</si>
  <si>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</si>
  <si>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</si>
  <si>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</si>
  <si>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</si>
  <si>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</si>
  <si>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</si>
  <si>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</si>
  <si>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</si>
  <si>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</si>
  <si>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</si>
  <si>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</si>
  <si>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</si>
  <si>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</si>
  <si>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</si>
  <si>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</si>
  <si>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</si>
  <si>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</si>
  <si>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</si>
  <si>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</si>
  <si>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</si>
  <si>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</si>
  <si>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</si>
  <si>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</si>
  <si>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</si>
  <si>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</si>
  <si>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</si>
  <si>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</si>
  <si>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</si>
  <si>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</si>
  <si>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</si>
  <si>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</si>
  <si>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</si>
  <si>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</si>
  <si>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</si>
  <si>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</si>
  <si>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</si>
  <si>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</si>
  <si>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</si>
  <si>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</si>
  <si>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</si>
  <si>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</si>
  <si>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</si>
  <si>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</si>
  <si>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</si>
  <si>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</si>
  <si>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</si>
  <si>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</si>
  <si>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</si>
  <si>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</si>
  <si>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</si>
  <si>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</si>
  <si>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</si>
  <si>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</si>
  <si>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</si>
  <si>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</si>
  <si>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</si>
  <si>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</si>
  <si>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</si>
  <si>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</si>
  <si>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</si>
  <si>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</si>
  <si>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</si>
  <si>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</si>
  <si>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5G New Radio Unit Shares (%)</t>
  </si>
  <si>
    <t>Quarterly 5G New Radio Units</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</si>
  <si>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</si>
  <si>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</si>
  <si>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</si>
  <si>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</si>
  <si>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</si>
  <si>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</si>
  <si>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</si>
  <si>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</si>
  <si>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</si>
  <si>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</si>
  <si>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</si>
  <si>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</si>
  <si>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</si>
  <si>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</si>
  <si>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</si>
  <si>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</si>
  <si>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</si>
  <si>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 (5GC) Vendor Market Shares</t>
  </si>
  <si>
    <t>Quarterly 5GC Sales Market Shares (%)</t>
  </si>
  <si>
    <t>Yearly 5GC Sales Market Shares (%)</t>
  </si>
  <si>
    <t>5G Core</t>
  </si>
  <si>
    <t>5G Core (5GC) Forecast</t>
  </si>
  <si>
    <t>Amdocs</t>
  </si>
  <si>
    <t>Enea</t>
  </si>
  <si>
    <t>vEPC, vRAN, 5GC</t>
  </si>
  <si>
    <t>Oracle</t>
  </si>
  <si>
    <t>RAN, vRAN (RU), EPC, 5GC</t>
  </si>
  <si>
    <t>EPC, vEPC, 5GC</t>
  </si>
  <si>
    <t>5GC software and server hardware</t>
  </si>
  <si>
    <t>CommScope (acquired Phluido vRAN patents, October 2020)</t>
  </si>
  <si>
    <t>Mavenir (including ip.access acquired  in September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</si>
  <si>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</si>
  <si>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</si>
  <si>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</si>
  <si>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</si>
  <si>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</si>
  <si>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</si>
  <si>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</si>
  <si>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</si>
  <si>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</si>
  <si>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</si>
  <si>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</si>
  <si>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</si>
  <si>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</si>
  <si>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</si>
  <si>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This report analyzes the 4Q20 wireless infrastructure market worldwide and covers 2G, 3G, 4G, and 5G radio access network (RAN) and core network nodes. It presents historical data from 2016 to 2019, quarterly market size and vendor market shares, and a detailed market forecast through 2025 for 2G/3G/4G/5G RAN, including open vRAN and open RAN, and core networks (e.g., EPC, vEPC and 5GC), in over 10 product categories for each region (e.g., North America, Europe, Middle East Africa, Asia Pacific, Caribbean Latin America). The historical data accounts for sales of more than 30 wireless infrastructure vendors, including a few vendors that shared confidential sales data with LightCounting. The market forecast is based on a model correlating wireless infrastructure vendor sales with 20 years of service provider network rollout patterns analysis, and upgrades and expansion plans.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</si>
  <si>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</si>
  <si>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</si>
  <si>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We break wireless network footprints down in 4 categories:</t>
  </si>
  <si>
    <t>LightCounting forecasting involves the use of various forecasting methods and the combination of forecasts from more than one source.</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</si>
  <si>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</si>
  <si>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</si>
  <si>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</si>
  <si>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r>
      <t xml:space="preserve">2/ </t>
    </r>
    <r>
      <rPr>
        <b/>
        <sz val="10"/>
        <color theme="1"/>
        <rFont val="Arial"/>
        <family val="2"/>
      </rPr>
      <t xml:space="preserve">Large: </t>
    </r>
    <r>
      <rPr>
        <sz val="10"/>
        <color theme="1"/>
        <rFont val="Arial"/>
        <family val="2"/>
      </rPr>
      <t>100,000 &lt; BTS number &lt; 500,000 (e.g., typically Japan and South Korea)</t>
    </r>
  </si>
  <si>
    <t>Expert opinions</t>
  </si>
  <si>
    <t>Cross-impact analysis</t>
  </si>
  <si>
    <t>Scenario analysis</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</si>
  <si>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</si>
  <si>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</si>
  <si>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</si>
  <si>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</si>
  <si>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</si>
  <si>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</si>
  <si>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</si>
  <si>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</si>
  <si>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</si>
  <si>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</si>
  <si>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</si>
  <si>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2020-2026</t>
  </si>
  <si>
    <r>
      <t xml:space="preserve">For more details, see June 25, 2020 Report: </t>
    </r>
    <r>
      <rPr>
        <b/>
        <i/>
        <sz val="12"/>
        <color theme="4"/>
        <rFont val="Arial"/>
        <family val="2"/>
      </rPr>
      <t>vRAN and Open RAN Market Update. Next update scheduled for June 24, 2021</t>
    </r>
  </si>
  <si>
    <t>Open vRAN Sales as % of 5G RAN + 4G RAN Sales (excluding potential open non-virtualized RAN deployments)</t>
  </si>
  <si>
    <t>Quarterly vEPC Sales ($M)</t>
  </si>
  <si>
    <t>Quarterly 5GC Sales ($M)</t>
  </si>
  <si>
    <t>Yearly 5GC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</si>
  <si>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</si>
  <si>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</si>
  <si>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</si>
  <si>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</si>
  <si>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</si>
  <si>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</si>
  <si>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</si>
  <si>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</si>
  <si>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</si>
  <si>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</si>
  <si>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Moved NEC out of Other as it reported its first 5GC sales</t>
  </si>
  <si>
    <t>LightCounting Wireless Infrastructure Shares, Size &amp; Forecast - 1Q21</t>
  </si>
  <si>
    <t>Quarterly 5G RAN Sales ($M), including open vRAN</t>
  </si>
  <si>
    <t>Yearly 5G RAN Sales ($M), including open vRAN</t>
  </si>
  <si>
    <t>Quarterly 4G RAN Sales ($M), including open vRAN</t>
  </si>
  <si>
    <t>Corrected NEC 2020 sales numbers that were too high</t>
  </si>
  <si>
    <t>Global Wireless Infrastructure Updates since 4Q20 Report</t>
  </si>
  <si>
    <t>Global Wireless Infrastructure 1Q21 Sales ($M)</t>
  </si>
  <si>
    <t>Global Wireless Infrastructure 1Q21 Sales Market Shares</t>
  </si>
  <si>
    <t>Global 1Q21 Sales ($M) Market Shares</t>
  </si>
  <si>
    <t>Global RAN 1Q21 Sales Market Shares</t>
  </si>
  <si>
    <t>Global 1Q21 RAN Sales ($M) Market Shares</t>
  </si>
  <si>
    <t>Global Wireless Infrastructure Commercial Networks Footprint - 1Q21 Update</t>
  </si>
  <si>
    <t>VoLTE</t>
  </si>
  <si>
    <t>Global Wireless Infrastructure Sales Forecast ($M) - 1Q21 Update</t>
  </si>
  <si>
    <t>Global RAN Sales Forecast ($M) - 1Q21 Update</t>
  </si>
  <si>
    <t>Wireless Infrastructure 1Q21 Sales Forecast ($M) - North America</t>
  </si>
  <si>
    <t>Wireless Infrastructure 1Q21 Sales Forecast ($M) - Asia Pacific</t>
  </si>
  <si>
    <t>Wireless Infrastructure 1Q21 Sales Forecast ($M) - Europe Middle East Africa</t>
  </si>
  <si>
    <t>Wireless Infrastructure 1Q21 Sales Forecast ($M) - CALA</t>
  </si>
  <si>
    <t>Open vRAN</t>
  </si>
  <si>
    <t>5G SA</t>
  </si>
  <si>
    <t>2021YTD</t>
  </si>
  <si>
    <t>5G RAN Mkt Shares</t>
  </si>
  <si>
    <t>Raised North America forecast to reflect increasing C-band activity and decreased Asia Pacific forecast to factor in potential issues in China and delays in India's 5G rollouts</t>
  </si>
  <si>
    <t>Open Virtual RAN (vRAN) Forecast - a subset of 3G/4G/5G RAN market size &amp; forecast and 100% open</t>
  </si>
  <si>
    <t>Note: vEPC is a subset of EPC and open vRAN is a subset of 2G/3G/4G/5G RAN</t>
  </si>
  <si>
    <t>1Q21 edition changes</t>
  </si>
  <si>
    <t>Added quarterly sales in summary table as we are now able to collect unit and sales numbers, which led to a new forecast model that delivered updated numbers</t>
  </si>
  <si>
    <t>Raised forecasts to reflect slower than anticipated decline</t>
  </si>
  <si>
    <t>Commercial Public Networks Launched so far (as of mid-April, 2021)</t>
  </si>
  <si>
    <t>May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</si>
</sst>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b/>
      <sz val="12"/>
      <color rgb="FFFF0000"/>
      <name val="Arial"/>
      <family val="2"/>
    </font>
    <font>
      <sz val="14"/>
      <color theme="4"/>
      <name val="Arial"/>
      <family val="2"/>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37">
    <xf numFmtId="0" fontId="0" fillId="0" borderId="0" xfId="0"/>
    <xf numFmtId="0" fontId="2" fillId="0" borderId="0" xfId="3"/>
    <xf numFmtId="0" fontId="2" fillId="2" borderId="0" xfId="3" applyFill="1"/>
    <xf numFmtId="0" fontId="2" fillId="2" borderId="0" xfId="3" applyFill="1" applyAlignment="1">
      <alignment wrapText="1"/>
    </xf>
    <xf numFmtId="0" fontId="2" fillId="0" borderId="1" xfId="3" applyBorder="1"/>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0" fontId="2" fillId="3"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3" borderId="1" xfId="3" applyFill="1" applyBorder="1" applyAlignment="1">
      <alignment horizontal="center"/>
    </xf>
    <xf numFmtId="0" fontId="4" fillId="0" borderId="0" xfId="3" applyFont="1" applyAlignment="1">
      <alignment horizontal="left"/>
    </xf>
    <xf numFmtId="165" fontId="2" fillId="0" borderId="1" xfId="3" applyNumberFormat="1" applyBorder="1"/>
    <xf numFmtId="165" fontId="3" fillId="0" borderId="1" xfId="3" applyNumberFormat="1" applyFont="1" applyBorder="1"/>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3"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3"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4" borderId="0" xfId="0" applyFont="1" applyFill="1"/>
    <xf numFmtId="0" fontId="0" fillId="4" borderId="0" xfId="0" applyFill="1"/>
    <xf numFmtId="0" fontId="0" fillId="4" borderId="0" xfId="0" applyFill="1" applyAlignment="1">
      <alignment horizontal="center"/>
    </xf>
    <xf numFmtId="0" fontId="15" fillId="4"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2" fontId="0" fillId="0" borderId="0" xfId="2" applyNumberFormat="1" applyFont="1"/>
    <xf numFmtId="0" fontId="2" fillId="0" borderId="0" xfId="3" applyFill="1"/>
    <xf numFmtId="0" fontId="2" fillId="0"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applyFill="1"/>
    <xf numFmtId="0" fontId="9" fillId="4" borderId="0" xfId="0" applyFont="1" applyFill="1"/>
    <xf numFmtId="0" fontId="9" fillId="4" borderId="0" xfId="0" applyFont="1" applyFill="1" applyAlignment="1">
      <alignment horizontal="center"/>
    </xf>
    <xf numFmtId="0" fontId="2" fillId="3" borderId="1" xfId="3" applyFont="1" applyFill="1" applyBorder="1" applyAlignment="1">
      <alignment horizontal="left"/>
    </xf>
    <xf numFmtId="0" fontId="2" fillId="3" borderId="1" xfId="3" applyFont="1" applyFill="1" applyBorder="1" applyAlignment="1">
      <alignment horizontal="center"/>
    </xf>
    <xf numFmtId="0" fontId="2" fillId="0" borderId="1" xfId="3" applyFont="1" applyBorder="1" applyAlignment="1">
      <alignment horizontal="right"/>
    </xf>
    <xf numFmtId="0" fontId="2" fillId="0" borderId="0" xfId="0" applyFont="1" applyFill="1"/>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3" borderId="5" xfId="3" applyFill="1" applyBorder="1" applyAlignment="1">
      <alignment horizontal="center"/>
    </xf>
    <xf numFmtId="0" fontId="2" fillId="3" borderId="1" xfId="3" applyFont="1" applyFill="1" applyBorder="1"/>
    <xf numFmtId="0" fontId="2" fillId="3"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3" borderId="5" xfId="0" applyFont="1" applyFill="1" applyBorder="1" applyAlignment="1">
      <alignment horizontal="center"/>
    </xf>
    <xf numFmtId="0" fontId="2" fillId="3"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9" fontId="2" fillId="0" borderId="1" xfId="3" applyNumberFormat="1" applyFill="1" applyBorder="1" applyAlignment="1">
      <alignment horizontal="center"/>
    </xf>
    <xf numFmtId="9" fontId="3" fillId="0" borderId="1" xfId="3" applyNumberFormat="1" applyFont="1" applyBorder="1"/>
    <xf numFmtId="42" fontId="3" fillId="0" borderId="1" xfId="6" applyNumberFormat="1" applyFont="1" applyFill="1" applyBorder="1"/>
    <xf numFmtId="0" fontId="2" fillId="0" borderId="1" xfId="3" applyFont="1" applyFill="1" applyBorder="1"/>
    <xf numFmtId="9" fontId="2" fillId="0" borderId="1" xfId="3" applyNumberFormat="1" applyFont="1" applyFill="1" applyBorder="1" applyAlignment="1">
      <alignment horizontal="center"/>
    </xf>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0" fontId="4" fillId="0" borderId="0" xfId="0" applyFont="1" applyFill="1"/>
    <xf numFmtId="9" fontId="2" fillId="0" borderId="0" xfId="2" applyFont="1"/>
    <xf numFmtId="10" fontId="2" fillId="0" borderId="0" xfId="3" applyNumberFormat="1"/>
    <xf numFmtId="0" fontId="2" fillId="0" borderId="0" xfId="3" applyAlignment="1">
      <alignment horizontal="center"/>
    </xf>
    <xf numFmtId="166" fontId="3" fillId="2" borderId="0" xfId="2" applyNumberFormat="1" applyFont="1" applyFill="1" applyBorder="1"/>
    <xf numFmtId="166" fontId="2" fillId="2" borderId="0" xfId="2" applyNumberFormat="1" applyFont="1" applyFill="1" applyBorder="1"/>
    <xf numFmtId="166" fontId="2" fillId="0" borderId="0" xfId="2" applyNumberFormat="1" applyFont="1"/>
    <xf numFmtId="166" fontId="2" fillId="0" borderId="0" xfId="3" applyNumberFormat="1"/>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2" fillId="0" borderId="0" xfId="3" applyFont="1"/>
    <xf numFmtId="0" fontId="21" fillId="0" borderId="0" xfId="3" applyFont="1"/>
    <xf numFmtId="164" fontId="2" fillId="0" borderId="1" xfId="6" applyNumberFormat="1" applyFont="1" applyBorder="1"/>
    <xf numFmtId="0" fontId="2" fillId="0" borderId="1" xfId="3" applyFill="1" applyBorder="1" applyAlignment="1">
      <alignment horizontal="center"/>
    </xf>
    <xf numFmtId="9" fontId="2" fillId="0" borderId="1" xfId="3" applyNumberFormat="1" applyFill="1" applyBorder="1" applyAlignment="1">
      <alignment horizontal="left"/>
    </xf>
    <xf numFmtId="0" fontId="3" fillId="0" borderId="1" xfId="3" applyFont="1" applyBorder="1" applyAlignment="1">
      <alignment horizontal="right"/>
    </xf>
    <xf numFmtId="0" fontId="3" fillId="0" borderId="1" xfId="3" applyFont="1" applyBorder="1"/>
    <xf numFmtId="0" fontId="8" fillId="0" borderId="1" xfId="3" applyFont="1" applyBorder="1"/>
    <xf numFmtId="164" fontId="8" fillId="0" borderId="1" xfId="6" applyNumberFormat="1" applyFont="1" applyBorder="1" applyAlignment="1">
      <alignment horizontal="left"/>
    </xf>
    <xf numFmtId="0" fontId="8" fillId="0" borderId="0" xfId="3" applyFont="1" applyAlignment="1">
      <alignment horizontal="left"/>
    </xf>
    <xf numFmtId="0" fontId="3" fillId="3" borderId="1" xfId="3" applyFont="1" applyFill="1" applyBorder="1"/>
    <xf numFmtId="0" fontId="3" fillId="3" borderId="1" xfId="3" applyFont="1" applyFill="1" applyBorder="1" applyAlignment="1">
      <alignment horizontal="center"/>
    </xf>
    <xf numFmtId="0" fontId="3" fillId="0" borderId="0" xfId="3" applyFont="1" applyBorder="1" applyAlignment="1">
      <alignment horizontal="left"/>
    </xf>
    <xf numFmtId="0" fontId="3" fillId="0" borderId="0" xfId="3" applyFont="1" applyBorder="1" applyAlignment="1">
      <alignment horizontal="right"/>
    </xf>
    <xf numFmtId="0" fontId="3" fillId="0" borderId="0" xfId="3" applyFont="1" applyBorder="1"/>
    <xf numFmtId="9" fontId="2" fillId="0" borderId="0" xfId="2" applyFont="1" applyFill="1"/>
    <xf numFmtId="164" fontId="3" fillId="0" borderId="1" xfId="6" applyNumberFormat="1" applyFont="1" applyFill="1" applyBorder="1" applyAlignment="1">
      <alignment horizontal="left"/>
    </xf>
    <xf numFmtId="9" fontId="3" fillId="0" borderId="1" xfId="2" applyFont="1" applyFill="1" applyBorder="1" applyAlignment="1">
      <alignment horizontal="right"/>
    </xf>
    <xf numFmtId="0" fontId="3" fillId="3" borderId="1" xfId="3" applyFont="1" applyFill="1" applyBorder="1" applyAlignment="1">
      <alignment horizontal="left"/>
    </xf>
    <xf numFmtId="9" fontId="3" fillId="0" borderId="0" xfId="4" applyFont="1"/>
    <xf numFmtId="0" fontId="2" fillId="0" borderId="0" xfId="3" applyFill="1" applyBorder="1"/>
    <xf numFmtId="164" fontId="3" fillId="0" borderId="0" xfId="6" applyNumberFormat="1" applyFont="1" applyFill="1" applyBorder="1" applyAlignment="1">
      <alignment horizontal="left"/>
    </xf>
    <xf numFmtId="166" fontId="2" fillId="0" borderId="0" xfId="2" applyNumberFormat="1" applyFont="1" applyFill="1" applyBorder="1"/>
    <xf numFmtId="9" fontId="2" fillId="0" borderId="0" xfId="4" applyFont="1" applyFill="1"/>
    <xf numFmtId="42" fontId="2" fillId="0" borderId="0" xfId="3" applyNumberFormat="1" applyFont="1" applyFill="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2" borderId="0" xfId="3" applyFill="1" applyAlignment="1">
      <alignment horizontal="left" vertical="top" wrapText="1"/>
    </xf>
    <xf numFmtId="0" fontId="3" fillId="0" borderId="0" xfId="3" applyFont="1" applyFill="1" applyAlignment="1">
      <alignment horizontal="left" vertical="center"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17" fontId="23" fillId="2" borderId="0" xfId="3" quotePrefix="1" applyNumberFormat="1" applyFont="1" applyFill="1" applyAlignment="1">
      <alignment horizontal="left"/>
    </xf>
    <xf numFmtId="17" fontId="24" fillId="0" borderId="0" xfId="3" applyNumberFormat="1" applyFont="1"/>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Summary!$B$62</c:f>
              <c:strCache>
                <c:ptCount val="1"/>
                <c:pt idx="0">
                  <c:v>5G</c:v>
                </c:pt>
              </c:strCache>
            </c:strRef>
          </c:tx>
          <c:spPr>
            <a:solidFill>
              <a:schemeClr val="accent1"/>
            </a:solidFill>
            <a:ln>
              <a:noFill/>
            </a:ln>
            <a:effectLst/>
          </c:spPr>
          <c:invertIfNegative val="0"/>
          <c:cat>
            <c:numRef>
              <c:f>Summary!$C$61:$M$61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Summary!$C$62:$M$62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80-4371-B5C9-1E3C8015EE3D}"/>
            </c:ext>
          </c:extLst>
        </c:ser>
        <c:ser>
          <c:idx val="1"/>
          <c:order val="1"/>
          <c:tx>
            <c:strRef>
              <c:f>Summary!$B$63</c:f>
              <c:strCache>
                <c:ptCount val="1"/>
                <c:pt idx="0">
                  <c:v>4G</c:v>
                </c:pt>
              </c:strCache>
            </c:strRef>
          </c:tx>
          <c:spPr>
            <a:solidFill>
              <a:schemeClr val="accent2"/>
            </a:solidFill>
            <a:ln>
              <a:noFill/>
            </a:ln>
            <a:effectLst/>
          </c:spPr>
          <c:invertIfNegative val="0"/>
          <c:cat>
            <c:numRef>
              <c:f>Summary!$C$61:$M$61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Summary!$C$63:$M$63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780-4371-B5C9-1E3C8015EE3D}"/>
            </c:ext>
          </c:extLst>
        </c:ser>
        <c:ser>
          <c:idx val="2"/>
          <c:order val="2"/>
          <c:tx>
            <c:strRef>
              <c:f>Summary!$B$64</c:f>
              <c:strCache>
                <c:ptCount val="1"/>
                <c:pt idx="0">
                  <c:v>2G/3G</c:v>
                </c:pt>
              </c:strCache>
            </c:strRef>
          </c:tx>
          <c:spPr>
            <a:solidFill>
              <a:schemeClr val="accent3"/>
            </a:solidFill>
            <a:ln>
              <a:noFill/>
            </a:ln>
            <a:effectLst/>
          </c:spPr>
          <c:invertIfNegative val="0"/>
          <c:cat>
            <c:numRef>
              <c:f>Summary!$C$61:$M$61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Summary!$C$64:$M$64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Shares'!$C$24:$K$24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Shares'!$C$25:$K$25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Shares'!$C$26:$K$26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Shares'!$C$27:$K$27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Shares'!$C$28:$K$28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Shares'!$C$29:$K$29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Shares'!$C$30:$K$30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Shares'!$C$31:$K$31</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Shares'!$C$32:$K$32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Shares'!$C$23:$K$23</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Shares'!$C$33:$K$33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dLbl>
              <c:idx val="4"/>
              <c:layout>
                <c:manualLayout>
                  <c:x val="5.7870370370370371E-2"/>
                  <c:y val="4.76190476190474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0699304947992612"/>
                      <c:h val="9.9574115735533056E-2"/>
                    </c:manualLayout>
                  </c15:layout>
                </c:ext>
                <c:ext xmlns:c16="http://schemas.microsoft.com/office/drawing/2014/chart" uri="{C3380CC4-5D6E-409C-BE32-E72D297353CC}">
                  <c16:uniqueId val="{00000009-4E41-467F-B8E6-32B8381FB46B}"/>
                </c:ext>
              </c:extLst>
            </c:dLbl>
            <c:dLbl>
              <c:idx val="5"/>
              <c:layout>
                <c:manualLayout>
                  <c:x val="-3.3436213991769596E-2"/>
                  <c:y val="-3.57142857142858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E41-467F-B8E6-32B8381FB46B}"/>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Shares'!$P$24:$P$33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Shares'!$C$72:$K$72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38F0-4465-880A-CA152B7B4E9D}"/>
            </c:ext>
          </c:extLst>
        </c:ser>
        <c:ser>
          <c:idx val="1"/>
          <c:order val="1"/>
          <c:tx>
            <c:strRef>
              <c:f>'Total Market Shares'!$B$73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Shares'!$C$73:$K$73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8F0-4465-880A-CA152B7B4E9D}"/>
            </c:ext>
          </c:extLst>
        </c:ser>
        <c:ser>
          <c:idx val="2"/>
          <c:order val="2"/>
          <c:tx>
            <c:strRef>
              <c:f>'Total Market Shares'!$B$74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Shares'!$C$74:$K$74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38F0-4465-880A-CA152B7B4E9D}"/>
            </c:ext>
          </c:extLst>
        </c:ser>
        <c:ser>
          <c:idx val="3"/>
          <c:order val="3"/>
          <c:tx>
            <c:strRef>
              <c:f>'Total Market Shares'!$B$75</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Shares'!$C$75:$K$75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38F0-4465-880A-CA152B7B4E9D}"/>
            </c:ext>
          </c:extLst>
        </c:ser>
        <c:ser>
          <c:idx val="4"/>
          <c:order val="4"/>
          <c:tx>
            <c:strRef>
              <c:f>'Total Market Shares'!$B$76</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Shares'!$C$76:$K$76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38F0-4465-880A-CA152B7B4E9D}"/>
            </c:ext>
          </c:extLst>
        </c:ser>
        <c:ser>
          <c:idx val="5"/>
          <c:order val="5"/>
          <c:tx>
            <c:strRef>
              <c:f>'Total Market Shares'!$B$77</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Shares'!$C$77:$K$77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38F0-4465-880A-CA152B7B4E9D}"/>
            </c:ext>
          </c:extLst>
        </c:ser>
        <c:ser>
          <c:idx val="6"/>
          <c:order val="6"/>
          <c:tx>
            <c:strRef>
              <c:f>'Total Market Shares'!$B$78</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Shares'!$C$78:$K$78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38F0-4465-880A-CA152B7B4E9D}"/>
            </c:ext>
          </c:extLst>
        </c:ser>
        <c:ser>
          <c:idx val="7"/>
          <c:order val="7"/>
          <c:tx>
            <c:strRef>
              <c:f>'Total Market Shares'!$B$79</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Shares'!$C$79:$K$79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38F0-4465-880A-CA152B7B4E9D}"/>
            </c:ext>
          </c:extLst>
        </c:ser>
        <c:ser>
          <c:idx val="8"/>
          <c:order val="8"/>
          <c:tx>
            <c:strRef>
              <c:f>'Total Market Shares'!$B$80</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Shares'!$C$71:$K$71</c:f>
              <c:strCache>
                <c:ptCount val="9"/>
                <c:pt idx="0">
                  <c:v>1Q19</c:v>
                </c:pt>
                <c:pt idx="1">
                  <c:v>2Q19</c:v>
                </c:pt>
                <c:pt idx="2">
                  <c:v>3Q19</c:v>
                </c:pt>
                <c:pt idx="3">
                  <c:v>4Q19</c:v>
                </c:pt>
                <c:pt idx="4">
                  <c:v>1Q20</c:v>
                </c:pt>
                <c:pt idx="5">
                  <c:v>2Q20</c:v>
                </c:pt>
                <c:pt idx="6">
                  <c:v>3Q20</c:v>
                </c:pt>
                <c:pt idx="7">
                  <c:v>4Q20</c:v>
                </c:pt>
                <c:pt idx="8">
                  <c:v>1Q21</c:v>
                </c:pt>
              </c:strCache>
            </c:strRef>
          </c:cat>
          <c:val>
            <c:numRef>
              <c:f>'Total Market Shares'!$C$80:$K$80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8-38F0-4465-880A-CA152B7B4E9D}"/>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dLbl>
              <c:idx val="0"/>
              <c:layout>
                <c:manualLayout>
                  <c:x val="4.6296296296296294E-2"/>
                  <c:y val="1.1904761904761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CC-4DAC-BB87-D7FF9BA82F37}"/>
                </c:ext>
              </c:extLst>
            </c:dLbl>
            <c:dLbl>
              <c:idx val="4"/>
              <c:layout>
                <c:manualLayout>
                  <c:x val="4.7582304526748921E-2"/>
                  <c:y val="1.785714285714285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756918116716892"/>
                      <c:h val="0.12269747531558556"/>
                    </c:manualLayout>
                  </c15:layout>
                </c:ext>
                <c:ext xmlns:c16="http://schemas.microsoft.com/office/drawing/2014/chart" uri="{C3380CC4-5D6E-409C-BE32-E72D297353CC}">
                  <c16:uniqueId val="{00000009-1BCC-4DAC-BB87-D7FF9BA82F37}"/>
                </c:ext>
              </c:extLst>
            </c:dLbl>
            <c:dLbl>
              <c:idx val="5"/>
              <c:layout>
                <c:manualLayout>
                  <c:x val="-4.1152263374485597E-2"/>
                  <c:y val="-3.9682539682539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CC-4DAC-BB87-D7FF9BA82F3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Shares'!$O$24:$O$33</c:f>
              <c:numCache>
                <c:formatCode>0%</c:formatCode>
                <c:ptCount val="10"/>
                <c:pt idx="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Shares'!$C$22:$K$22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Shares'!$C$23:$K$23</c:f>
              <c:numCache>
                <c:formatCode>0%</c:formatCode>
                <c:ptCount val="9"/>
                <c:pt idx="0">
                  <c:v>0</c:v>
                </c:pt>
                <c:pt idx="1">
                  <c:v>0</c:v>
                </c:pt>
                <c:pt idx="2">
                  <c:v>0</c:v>
                </c:pt>
                <c:pt idx="3" formatCode="0.0%">
                  <c:v>0</c:v>
                </c:pt>
                <c:pt idx="4">
                  <c:v>0</c:v>
                </c:pt>
                <c:pt idx="5" formatCode="0.0%">
                  <c:v>0</c:v>
                </c:pt>
                <c:pt idx="6">
                  <c:v>0</c:v>
                </c:pt>
                <c:pt idx="7">
                  <c:v>0</c:v>
                </c:pt>
                <c:pt idx="8">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Shares'!$C$24:$K$24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Shares'!$C$25:$K$25</c:f>
              <c:numCache>
                <c:formatCode>0%</c:formatCode>
                <c:ptCount val="9"/>
                <c:pt idx="0">
                  <c:v>0</c:v>
                </c:pt>
                <c:pt idx="1">
                  <c:v>0</c:v>
                </c:pt>
                <c:pt idx="2">
                  <c:v>0</c:v>
                </c:pt>
                <c:pt idx="3">
                  <c:v>0</c:v>
                </c:pt>
                <c:pt idx="4">
                  <c:v>0</c:v>
                </c:pt>
                <c:pt idx="5" formatCode="0.0%">
                  <c:v>0</c:v>
                </c:pt>
                <c:pt idx="6">
                  <c:v>0</c:v>
                </c:pt>
                <c:pt idx="7">
                  <c:v>0</c:v>
                </c:pt>
                <c:pt idx="8">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Shares'!$C$26:$K$26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Shares'!$C$27:$K$27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Shares'!$C$28:$K$28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Shares'!$C$29:$K$29</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Shares'!$P$22:$P$29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Shares'!$C$67:$K$67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Shares'!$C$68:$K$68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Shares'!$C$69:$K$69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Shares'!$C$70:$K$70</c:f>
              <c:numCache>
                <c:formatCode>0%</c:formatCode>
                <c:ptCount val="9"/>
                <c:pt idx="0">
                  <c:v>0</c:v>
                </c:pt>
                <c:pt idx="1">
                  <c:v>0</c:v>
                </c:pt>
                <c:pt idx="2">
                  <c:v>0</c:v>
                </c:pt>
                <c:pt idx="3">
                  <c:v>0</c:v>
                </c:pt>
                <c:pt idx="4" formatCode="0.0%">
                  <c:v>0</c:v>
                </c:pt>
                <c:pt idx="5" formatCode="0.0%">
                  <c:v>0</c:v>
                </c:pt>
                <c:pt idx="6" formatCode="0.0%">
                  <c:v>0</c:v>
                </c:pt>
                <c:pt idx="7" formatCode="0.0%">
                  <c:v>0</c:v>
                </c:pt>
                <c:pt idx="8"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Shares'!$C$71:$K$71</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Shares'!$C$72:$K$72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Shares'!$C$73:$K$73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Shares'!$C$74:$K$74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Shares'!$C$66:$K$66</c:f>
              <c:strCache>
                <c:ptCount val="9"/>
                <c:pt idx="0">
                  <c:v>1Q19</c:v>
                </c:pt>
                <c:pt idx="1">
                  <c:v>2Q19</c:v>
                </c:pt>
                <c:pt idx="2">
                  <c:v>3Q19</c:v>
                </c:pt>
                <c:pt idx="3">
                  <c:v>4Q19</c:v>
                </c:pt>
                <c:pt idx="4">
                  <c:v>1Q20</c:v>
                </c:pt>
                <c:pt idx="5">
                  <c:v>2Q20</c:v>
                </c:pt>
                <c:pt idx="6">
                  <c:v>3Q20</c:v>
                </c:pt>
                <c:pt idx="7">
                  <c:v>4Q20</c:v>
                </c:pt>
                <c:pt idx="8">
                  <c:v>1Q21</c:v>
                </c:pt>
              </c:strCache>
            </c:strRef>
          </c:cat>
          <c:val>
            <c:numRef>
              <c:f>'5G RAN Market Shares'!$C$75:$K$75</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8758-4B29-8275-82FA97957B4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dLbl>
              <c:idx val="3"/>
              <c:layout>
                <c:manualLayout>
                  <c:x val="9.0020576131687194E-2"/>
                  <c:y val="2.380952380952366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80-4262-B6D5-C74822DEC55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Shares'!$P$67:$P$75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Shares'!$O$22:$O$29</c:f>
              <c:numCache>
                <c:formatCode>0.0%</c:formatCode>
                <c:ptCount val="8"/>
                <c:pt idx="0" formatCode="0%">
                  <c:v>0</c:v>
                </c:pt>
                <c:pt idx="1">
                  <c:v>0</c:v>
                </c:pt>
                <c:pt idx="2" formatCode="0%">
                  <c:v>0</c:v>
                </c:pt>
                <c:pt idx="3" formatCode="0%">
                  <c:v>0</c:v>
                </c:pt>
                <c:pt idx="4" formatCode="0%">
                  <c:v>0</c:v>
                </c:pt>
                <c:pt idx="5" formatCode="0%">
                  <c:v>0</c:v>
                </c:pt>
                <c:pt idx="6" formatCode="0%">
                  <c:v>0</c:v>
                </c:pt>
                <c:pt idx="7">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dLbl>
              <c:idx val="3"/>
              <c:layout>
                <c:manualLayout>
                  <c:x val="6.426083430846564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18-4274-9764-CF58BAE51B0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Shares'!$O$67:$O$75</c:f>
              <c:numCache>
                <c:formatCode>0%</c:formatCode>
                <c:ptCount val="9"/>
                <c:pt idx="0">
                  <c:v>0</c:v>
                </c:pt>
                <c:pt idx="1">
                  <c:v>0</c:v>
                </c:pt>
                <c:pt idx="2">
                  <c:v>0</c:v>
                </c:pt>
                <c:pt idx="3">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300" b="1"/>
              <a:t>Global</a:t>
            </a:r>
            <a:r>
              <a:rPr lang="en-US" sz="1300" b="1" baseline="0"/>
              <a:t> </a:t>
            </a:r>
            <a:r>
              <a:rPr lang="en-US" sz="1300" b="1"/>
              <a:t>RAN 1Q21 Sales Market Shares</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Summary!$Z$20:$Z$28</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Summary!$AA$20:$AA$28</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Summary!$Z$20:$Z$28</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Summary!$AB$20:$AB$28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Shares'!$C$23:$K$23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Shares'!$C$24:$K$24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Shares'!$C$25:$K$25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Shares'!$C$26:$K$26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Shares'!$C$27:$K$27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Shares'!$C$28:$K$28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Shares'!$C$29:$K$29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Shares'!$C$30:$K$30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'4G RAN Market Shares'!$C$31:$K$31</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1CB0-4F14-92E5-B15806B4852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dLbl>
              <c:idx val="3"/>
              <c:layout>
                <c:manualLayout>
                  <c:x val="-4.1152263374485576E-2"/>
                  <c:y val="7.936507936507936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46E-4C43-8458-CE93DF4D0A79}"/>
                </c:ext>
              </c:extLst>
            </c:dLbl>
            <c:dLbl>
              <c:idx val="4"/>
              <c:layout>
                <c:manualLayout>
                  <c:x val="2.0576131687242798E-2"/>
                  <c:y val="7.936507936507790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46E-4C43-8458-CE93DF4D0A79}"/>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dLbl>
              <c:idx val="3"/>
              <c:layout>
                <c:manualLayout>
                  <c:x val="-6.1728395061728419E-2"/>
                  <c:y val="3.968253968253823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77-43A7-BC28-309499F4FF26}"/>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Shares'!$O$23:$O$31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vRAN'!$C$24:$M$24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vRAN'!$C$25:$M$25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vRAN'!$C$26:$M$26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vRAN'!$C$27:$M$27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vRAN'!$C$28:$M$28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dLbl>
              <c:idx val="3"/>
              <c:layout>
                <c:manualLayout>
                  <c:x val="3.6008230452674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F8D-474C-87DC-169E8F0E92F3}"/>
                </c:ext>
              </c:extLst>
            </c:dLbl>
            <c:dLbl>
              <c:idx val="5"/>
              <c:layout>
                <c:manualLayout>
                  <c:x val="-1.02880658436213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F8D-474C-87DC-169E8F0E92F3}"/>
                </c:ext>
              </c:extLst>
            </c:dLbl>
            <c:dLbl>
              <c:idx val="6"/>
              <c:layout>
                <c:manualLayout>
                  <c:x val="-1.5432098765432098E-2"/>
                  <c:y val="-3.174603174603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F8D-474C-87DC-169E8F0E92F3}"/>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Shares'!$N$23:$N$31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E9-43B1-8E4D-26E98E24111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Shares'!$N$23:$N$31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Shares'!$O$23:$O$31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Shares'!$F$23:$K$23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Shares'!$F$24:$K$24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Shares'!$F$25:$K$25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Shares'!$F$26:$K$26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Shares'!$F$27:$K$27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Shares'!$F$28:$K$28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Shares'!$F$29:$K$29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Shares'!$F$22:$K$22</c:f>
              <c:strCache>
                <c:ptCount val="6"/>
                <c:pt idx="0">
                  <c:v>4Q19</c:v>
                </c:pt>
                <c:pt idx="1">
                  <c:v>1Q20</c:v>
                </c:pt>
                <c:pt idx="2">
                  <c:v>2Q20</c:v>
                </c:pt>
                <c:pt idx="3">
                  <c:v>3Q20</c:v>
                </c:pt>
                <c:pt idx="4">
                  <c:v>4Q20</c:v>
                </c:pt>
                <c:pt idx="5">
                  <c:v>1Q21</c:v>
                </c:pt>
              </c:strCache>
            </c:strRef>
          </c:cat>
          <c:val>
            <c:numRef>
              <c:f>'5GC Market Shares'!$F$30:$K$30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spPr>
            <a:ln w="28575" cap="rnd">
              <a:solidFill>
                <a:schemeClr val="accent1"/>
              </a:solidFill>
              <a:round/>
            </a:ln>
            <a:effectLst/>
          </c:spPr>
          <c:cat>
            <c:strRef>
              <c:f>'5GC Market Shares'!$F$22:$K$22</c:f>
              <c:strCache>
                <c:ptCount val="6"/>
                <c:pt idx="0">
                  <c:v>4Q19</c:v>
                </c:pt>
                <c:pt idx="1">
                  <c:v>1Q20</c:v>
                </c:pt>
                <c:pt idx="2">
                  <c:v>2Q20</c:v>
                </c:pt>
                <c:pt idx="3">
                  <c:v>3Q20</c:v>
                </c:pt>
                <c:pt idx="4">
                  <c:v>4Q20</c:v>
                </c:pt>
                <c:pt idx="5">
                  <c:v>1Q21</c:v>
                </c:pt>
              </c:strCache>
            </c:strRef>
          </c:cat>
          <c:val>
            <c:numRef>
              <c:f>'5GC Market Shares'!$F$31:$K$31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22-12B0-48CB-8A38-DBD77873730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Shares'!$C$23:$K$23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Shares'!$C$24:$K$24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Shares'!$C$25:$K$25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Shares'!$C$26:$K$26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Shares'!$C$27:$K$27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Shares'!$C$28:$K$28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Shares'!$C$29:$K$29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Shares'!$C$22:$K$22</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Shares'!$C$30:$K$30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3D32-4F9F-B05D-13EA8608C38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Shares'!$P$23:$P$30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Shares'!$C$69:$K$69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Shares'!$C$70:$K$70</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Shares'!$C$71:$K$71</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Shares'!$C$72:$K$72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Shares'!$C$73:$K$73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Shares'!$C$74:$K$74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Shares'!$C$75:$K$75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Shares'!$C$68:$K$68</c:f>
              <c:strCache>
                <c:ptCount val="9"/>
                <c:pt idx="0">
                  <c:v>1Q19</c:v>
                </c:pt>
                <c:pt idx="1">
                  <c:v>2Q19</c:v>
                </c:pt>
                <c:pt idx="2">
                  <c:v>3Q19</c:v>
                </c:pt>
                <c:pt idx="3">
                  <c:v>4Q19</c:v>
                </c:pt>
                <c:pt idx="4">
                  <c:v>1Q20</c:v>
                </c:pt>
                <c:pt idx="5">
                  <c:v>2Q20</c:v>
                </c:pt>
                <c:pt idx="6">
                  <c:v>3Q20</c:v>
                </c:pt>
                <c:pt idx="7">
                  <c:v>4Q20</c:v>
                </c:pt>
                <c:pt idx="8">
                  <c:v>1Q21</c:v>
                </c:pt>
              </c:strCache>
            </c:strRef>
          </c:cat>
          <c:val>
            <c:numRef>
              <c:f>'EPC vEPC Market Shares'!$C$76:$K$76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Global Wireless Infrastructure 1Q21 Sales Market Shares</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Summary!$O$20:$O$29</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Summary!$P$20:$P$29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Summary!$O$20:$O$29</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Summary!$Q$20:$Q$29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Shares'!$P$69:$P$76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41-4F54-8BF5-F1C87BAA9C4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Shares'!$O$23:$O$30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Shares'!$O$69:$O$76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Shares'!$C$22:$K$22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Shares'!$C$23:$K$23</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Shares'!$C$24:$K$24</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Shares'!$C$25:$K$25</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Shares'!$C$26:$K$26</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Shares'!$C$27:$K$27</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Shares'!$C$28:$K$28</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Shares'!$C$21:$K$21</c:f>
              <c:strCache>
                <c:ptCount val="9"/>
                <c:pt idx="0">
                  <c:v>1Q19</c:v>
                </c:pt>
                <c:pt idx="1">
                  <c:v>2Q19</c:v>
                </c:pt>
                <c:pt idx="2">
                  <c:v>3Q19</c:v>
                </c:pt>
                <c:pt idx="3">
                  <c:v>4Q19</c:v>
                </c:pt>
                <c:pt idx="4">
                  <c:v>1Q20</c:v>
                </c:pt>
                <c:pt idx="5">
                  <c:v>2Q20</c:v>
                </c:pt>
                <c:pt idx="6">
                  <c:v>3Q20</c:v>
                </c:pt>
                <c:pt idx="7">
                  <c:v>4Q20</c:v>
                </c:pt>
                <c:pt idx="8">
                  <c:v>1Q21</c:v>
                </c:pt>
              </c:strCache>
            </c:strRef>
          </c:cat>
          <c:val>
            <c:numRef>
              <c:f>'2G 3G Market Shares'!$C$29:$K$29</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Shares'!$P$21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2"/>
              <c:layout>
                <c:manualLayout>
                  <c:x val="-1.800411522633745E-2"/>
                  <c:y val="0.1547619047619047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F5A-4B0C-B0F0-542464097492}"/>
                </c:ext>
              </c:extLst>
            </c:dLbl>
            <c:dLbl>
              <c:idx val="5"/>
              <c:layout>
                <c:manualLayout>
                  <c:x val="-7.7160493827160545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F5A-4B0C-B0F0-542464097492}"/>
                </c:ext>
              </c:extLst>
            </c:dLbl>
            <c:dLbl>
              <c:idx val="6"/>
              <c:layout>
                <c:manualLayout>
                  <c:x val="-1.2860082304526749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F5A-4B0C-B0F0-542464097492}"/>
                </c:ext>
              </c:extLst>
            </c:dLbl>
            <c:dLbl>
              <c:idx val="7"/>
              <c:layout>
                <c:manualLayout>
                  <c:x val="2.57201646090534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Shares'!$P$22:$P$29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Shares'!$O$21</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dLbl>
              <c:idx val="1"/>
              <c:delete val="1"/>
              <c:extLst>
                <c:ext xmlns:c15="http://schemas.microsoft.com/office/drawing/2012/chart" uri="{CE6537A1-D6FC-4f65-9D91-7224C49458BB}"/>
                <c:ext xmlns:c16="http://schemas.microsoft.com/office/drawing/2014/chart" uri="{C3380CC4-5D6E-409C-BE32-E72D297353CC}">
                  <c16:uniqueId val="{00000003-0B73-46C1-A61F-574F7472CE7D}"/>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Shares'!$O$22:$O$29</c:f>
              <c:numCache>
                <c:formatCode>0.0%</c:formatCode>
                <c:ptCount val="8"/>
                <c:pt idx="0" formatCode="0%">
                  <c:v>0</c:v>
                </c:pt>
                <c:pt idx="1">
                  <c:v>0</c:v>
                </c:pt>
                <c:pt idx="2" formatCode="0%">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Summary!$B$104</c:f>
              <c:strCache>
                <c:ptCount val="1"/>
                <c:pt idx="0">
                  <c:v>5G</c:v>
                </c:pt>
              </c:strCache>
            </c:strRef>
          </c:tx>
          <c:spPr>
            <a:solidFill>
              <a:schemeClr val="accent1"/>
            </a:solidFill>
            <a:ln>
              <a:noFill/>
            </a:ln>
            <a:effectLst/>
          </c:spPr>
          <c:invertIfNegative val="0"/>
          <c:cat>
            <c:numRef>
              <c:f>Summary!$C$103:$M$103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Summary!$C$104:$M$104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42-488C-9C61-316B00478E2B}"/>
            </c:ext>
          </c:extLst>
        </c:ser>
        <c:ser>
          <c:idx val="1"/>
          <c:order val="1"/>
          <c:tx>
            <c:strRef>
              <c:f>Summary!$B$105</c:f>
              <c:strCache>
                <c:ptCount val="1"/>
                <c:pt idx="0">
                  <c:v>4G</c:v>
                </c:pt>
              </c:strCache>
            </c:strRef>
          </c:tx>
          <c:spPr>
            <a:solidFill>
              <a:schemeClr val="accent2"/>
            </a:solidFill>
            <a:ln>
              <a:noFill/>
            </a:ln>
            <a:effectLst/>
          </c:spPr>
          <c:invertIfNegative val="0"/>
          <c:cat>
            <c:numRef>
              <c:f>Summary!$C$103:$M$103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Summary!$C$105:$M$105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D42-488C-9C61-316B00478E2B}"/>
            </c:ext>
          </c:extLst>
        </c:ser>
        <c:ser>
          <c:idx val="2"/>
          <c:order val="2"/>
          <c:tx>
            <c:strRef>
              <c:f>Summary!$B$106</c:f>
              <c:strCache>
                <c:ptCount val="1"/>
                <c:pt idx="0">
                  <c:v>2G/3G</c:v>
                </c:pt>
              </c:strCache>
            </c:strRef>
          </c:tx>
          <c:spPr>
            <a:solidFill>
              <a:schemeClr val="accent3"/>
            </a:solidFill>
            <a:ln>
              <a:noFill/>
            </a:ln>
            <a:effectLst/>
          </c:spPr>
          <c:invertIfNegative val="0"/>
          <c:cat>
            <c:numRef>
              <c:f>Summary!$C$103:$M$103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Summary!$C$106:$M$106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Summary!$P$104</c:f>
              <c:strCache>
                <c:ptCount val="1"/>
                <c:pt idx="0">
                  <c:v>5G</c:v>
                </c:pt>
              </c:strCache>
            </c:strRef>
          </c:tx>
          <c:spPr>
            <a:solidFill>
              <a:schemeClr val="accent1"/>
            </a:solidFill>
            <a:ln>
              <a:noFill/>
            </a:ln>
            <a:effectLst/>
          </c:spPr>
          <c:invertIfNegative val="0"/>
          <c:cat>
            <c:numRef>
              <c:f>Summary!$Q$103:$AA$103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Summary!$Q$104:$AA$104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946-43F7-A3D4-DB878EF88208}"/>
            </c:ext>
          </c:extLst>
        </c:ser>
        <c:ser>
          <c:idx val="1"/>
          <c:order val="1"/>
          <c:tx>
            <c:strRef>
              <c:f>Summary!$P$105</c:f>
              <c:strCache>
                <c:ptCount val="1"/>
                <c:pt idx="0">
                  <c:v>4G</c:v>
                </c:pt>
              </c:strCache>
            </c:strRef>
          </c:tx>
          <c:spPr>
            <a:solidFill>
              <a:schemeClr val="accent2"/>
            </a:solidFill>
            <a:ln>
              <a:noFill/>
            </a:ln>
            <a:effectLst/>
          </c:spPr>
          <c:invertIfNegative val="0"/>
          <c:cat>
            <c:numRef>
              <c:f>Summary!$Q$103:$AA$103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Summary!$Q$105:$AA$105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46-43F7-A3D4-DB878EF88208}"/>
            </c:ext>
          </c:extLst>
        </c:ser>
        <c:ser>
          <c:idx val="2"/>
          <c:order val="2"/>
          <c:tx>
            <c:strRef>
              <c:f>Summary!$P$106</c:f>
              <c:strCache>
                <c:ptCount val="1"/>
                <c:pt idx="0">
                  <c:v>2G/3G</c:v>
                </c:pt>
              </c:strCache>
            </c:strRef>
          </c:tx>
          <c:spPr>
            <a:solidFill>
              <a:schemeClr val="accent3"/>
            </a:solidFill>
            <a:ln>
              <a:noFill/>
            </a:ln>
            <a:effectLst/>
          </c:spPr>
          <c:invertIfNegative val="0"/>
          <c:cat>
            <c:numRef>
              <c:f>Summary!$Q$103:$AA$103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Summary!$Q$106:$AA$106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Summary!$B$134</c:f>
              <c:strCache>
                <c:ptCount val="1"/>
                <c:pt idx="0">
                  <c:v>5G</c:v>
                </c:pt>
              </c:strCache>
            </c:strRef>
          </c:tx>
          <c:spPr>
            <a:solidFill>
              <a:schemeClr val="accent1"/>
            </a:solidFill>
            <a:ln>
              <a:noFill/>
            </a:ln>
            <a:effectLst/>
          </c:spPr>
          <c:invertIfNegative val="0"/>
          <c:cat>
            <c:numRef>
              <c:f>Summary!$C$133:$M$133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Summary!$C$134:$M$134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2D6-44C0-AB85-36A7052BD13A}"/>
            </c:ext>
          </c:extLst>
        </c:ser>
        <c:ser>
          <c:idx val="1"/>
          <c:order val="1"/>
          <c:tx>
            <c:strRef>
              <c:f>Summary!$B$135</c:f>
              <c:strCache>
                <c:ptCount val="1"/>
                <c:pt idx="0">
                  <c:v>4G</c:v>
                </c:pt>
              </c:strCache>
            </c:strRef>
          </c:tx>
          <c:spPr>
            <a:solidFill>
              <a:schemeClr val="accent2"/>
            </a:solidFill>
            <a:ln>
              <a:noFill/>
            </a:ln>
            <a:effectLst/>
          </c:spPr>
          <c:invertIfNegative val="0"/>
          <c:cat>
            <c:numRef>
              <c:f>Summary!$C$133:$M$133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Summary!$C$135:$M$135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2D6-44C0-AB85-36A7052BD13A}"/>
            </c:ext>
          </c:extLst>
        </c:ser>
        <c:ser>
          <c:idx val="2"/>
          <c:order val="2"/>
          <c:tx>
            <c:strRef>
              <c:f>Summary!$B$136</c:f>
              <c:strCache>
                <c:ptCount val="1"/>
                <c:pt idx="0">
                  <c:v>2G/3G</c:v>
                </c:pt>
              </c:strCache>
            </c:strRef>
          </c:tx>
          <c:spPr>
            <a:solidFill>
              <a:schemeClr val="accent3"/>
            </a:solidFill>
            <a:ln>
              <a:noFill/>
            </a:ln>
            <a:effectLst/>
          </c:spPr>
          <c:invertIfNegative val="0"/>
          <c:cat>
            <c:numRef>
              <c:f>Summary!$C$133:$M$133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Summary!$C$136:$M$136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Summary!$P$134</c:f>
              <c:strCache>
                <c:ptCount val="1"/>
                <c:pt idx="0">
                  <c:v>5G</c:v>
                </c:pt>
              </c:strCache>
            </c:strRef>
          </c:tx>
          <c:spPr>
            <a:solidFill>
              <a:schemeClr val="accent1"/>
            </a:solidFill>
            <a:ln>
              <a:noFill/>
            </a:ln>
            <a:effectLst/>
          </c:spPr>
          <c:invertIfNegative val="0"/>
          <c:cat>
            <c:numRef>
              <c:f>Summary!$Q$133:$AA$133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Summary!$Q$134:$AA$134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49-41C6-B470-AA379FE03A5D}"/>
            </c:ext>
          </c:extLst>
        </c:ser>
        <c:ser>
          <c:idx val="1"/>
          <c:order val="1"/>
          <c:tx>
            <c:strRef>
              <c:f>Summary!$P$135</c:f>
              <c:strCache>
                <c:ptCount val="1"/>
                <c:pt idx="0">
                  <c:v>4G</c:v>
                </c:pt>
              </c:strCache>
            </c:strRef>
          </c:tx>
          <c:spPr>
            <a:solidFill>
              <a:schemeClr val="accent2"/>
            </a:solidFill>
            <a:ln>
              <a:noFill/>
            </a:ln>
            <a:effectLst/>
          </c:spPr>
          <c:invertIfNegative val="0"/>
          <c:cat>
            <c:numRef>
              <c:f>Summary!$Q$133:$AA$133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Summary!$Q$135:$AA$135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549-41C6-B470-AA379FE03A5D}"/>
            </c:ext>
          </c:extLst>
        </c:ser>
        <c:ser>
          <c:idx val="2"/>
          <c:order val="2"/>
          <c:tx>
            <c:strRef>
              <c:f>Summary!$P$136</c:f>
              <c:strCache>
                <c:ptCount val="1"/>
                <c:pt idx="0">
                  <c:v>2G/3G</c:v>
                </c:pt>
              </c:strCache>
            </c:strRef>
          </c:tx>
          <c:spPr>
            <a:solidFill>
              <a:schemeClr val="accent3"/>
            </a:solidFill>
            <a:ln>
              <a:noFill/>
            </a:ln>
            <a:effectLst/>
          </c:spPr>
          <c:invertIfNegative val="0"/>
          <c:cat>
            <c:numRef>
              <c:f>Summary!$Q$133:$AA$133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Summary!$Q$136:$AA$136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Summary!$B$41</c:f>
              <c:strCache>
                <c:ptCount val="1"/>
                <c:pt idx="0">
                  <c:v>LTE (3.5+G)</c:v>
                </c:pt>
              </c:strCache>
            </c:strRef>
          </c:tx>
          <c:spPr>
            <a:solidFill>
              <a:schemeClr val="accent1"/>
            </a:solidFill>
            <a:ln>
              <a:noFill/>
            </a:ln>
            <a:effectLst/>
          </c:spPr>
          <c:invertIfNegative val="0"/>
          <c:cat>
            <c:strRef>
              <c:f>Summary!$C$40:$M$40</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Summary!$C$41:$M$41</c:f>
              <c:numCache>
                <c:formatCode>General</c:formatCode>
                <c:ptCount val="11"/>
              </c:numCache>
            </c:numRef>
          </c:val>
          <c:extLst>
            <c:ext xmlns:c16="http://schemas.microsoft.com/office/drawing/2014/chart" uri="{C3380CC4-5D6E-409C-BE32-E72D297353CC}">
              <c16:uniqueId val="{00000000-F067-44C4-9D16-67C0FE44FD30}"/>
            </c:ext>
          </c:extLst>
        </c:ser>
        <c:ser>
          <c:idx val="1"/>
          <c:order val="1"/>
          <c:tx>
            <c:strRef>
              <c:f>Summary!$B$42</c:f>
              <c:strCache>
                <c:ptCount val="1"/>
                <c:pt idx="0">
                  <c:v>VoLTE</c:v>
                </c:pt>
              </c:strCache>
            </c:strRef>
          </c:tx>
          <c:spPr>
            <a:solidFill>
              <a:schemeClr val="accent2"/>
            </a:solidFill>
            <a:ln>
              <a:noFill/>
            </a:ln>
            <a:effectLst/>
          </c:spPr>
          <c:invertIfNegative val="0"/>
          <c:cat>
            <c:strRef>
              <c:f>Summary!$C$40:$M$40</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Summary!$C$42:$M$42</c:f>
              <c:numCache>
                <c:formatCode>General</c:formatCode>
                <c:ptCount val="11"/>
              </c:numCache>
            </c:numRef>
          </c:val>
          <c:extLst>
            <c:ext xmlns:c16="http://schemas.microsoft.com/office/drawing/2014/chart" uri="{C3380CC4-5D6E-409C-BE32-E72D297353CC}">
              <c16:uniqueId val="{00000001-F067-44C4-9D16-67C0FE44FD30}"/>
            </c:ext>
          </c:extLst>
        </c:ser>
        <c:ser>
          <c:idx val="2"/>
          <c:order val="2"/>
          <c:tx>
            <c:strRef>
              <c:f>Summary!$B$43</c:f>
              <c:strCache>
                <c:ptCount val="1"/>
                <c:pt idx="0">
                  <c:v>LTE-A (4G)</c:v>
                </c:pt>
              </c:strCache>
            </c:strRef>
          </c:tx>
          <c:spPr>
            <a:solidFill>
              <a:schemeClr val="accent3"/>
            </a:solidFill>
            <a:ln>
              <a:noFill/>
            </a:ln>
            <a:effectLst/>
          </c:spPr>
          <c:invertIfNegative val="0"/>
          <c:cat>
            <c:strRef>
              <c:f>Summary!$C$40:$M$40</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Summary!$C$43:$M$43</c:f>
              <c:numCache>
                <c:formatCode>General</c:formatCode>
                <c:ptCount val="11"/>
              </c:numCache>
            </c:numRef>
          </c:val>
          <c:extLst>
            <c:ext xmlns:c16="http://schemas.microsoft.com/office/drawing/2014/chart" uri="{C3380CC4-5D6E-409C-BE32-E72D297353CC}">
              <c16:uniqueId val="{00000002-F067-44C4-9D16-67C0FE44FD30}"/>
            </c:ext>
          </c:extLst>
        </c:ser>
        <c:ser>
          <c:idx val="3"/>
          <c:order val="3"/>
          <c:tx>
            <c:strRef>
              <c:f>Summary!$B$44</c:f>
              <c:strCache>
                <c:ptCount val="1"/>
                <c:pt idx="0">
                  <c:v>5G</c:v>
                </c:pt>
              </c:strCache>
            </c:strRef>
          </c:tx>
          <c:spPr>
            <a:solidFill>
              <a:schemeClr val="accent4"/>
            </a:solidFill>
            <a:ln>
              <a:noFill/>
            </a:ln>
            <a:effectLst/>
          </c:spPr>
          <c:invertIfNegative val="0"/>
          <c:cat>
            <c:strRef>
              <c:f>Summary!$C$40:$M$40</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Summary!$C$44:$M$44</c:f>
              <c:numCache>
                <c:formatCode>General</c:formatCode>
                <c:ptCount val="11"/>
              </c:numCache>
            </c:numRef>
          </c:val>
          <c:extLst>
            <c:ext xmlns:c16="http://schemas.microsoft.com/office/drawing/2014/chart" uri="{C3380CC4-5D6E-409C-BE32-E72D297353CC}">
              <c16:uniqueId val="{00000001-9999-4EA7-B7EC-89444484F3D9}"/>
            </c:ext>
          </c:extLst>
        </c:ser>
        <c:ser>
          <c:idx val="4"/>
          <c:order val="4"/>
          <c:tx>
            <c:strRef>
              <c:f>Summary!$B$45</c:f>
              <c:strCache>
                <c:ptCount val="1"/>
                <c:pt idx="0">
                  <c:v>5G SA</c:v>
                </c:pt>
              </c:strCache>
            </c:strRef>
          </c:tx>
          <c:spPr>
            <a:solidFill>
              <a:schemeClr val="accent5"/>
            </a:solidFill>
            <a:ln>
              <a:noFill/>
            </a:ln>
            <a:effectLst/>
          </c:spPr>
          <c:invertIfNegative val="0"/>
          <c:cat>
            <c:strRef>
              <c:f>Summary!$C$40:$M$40</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Summary!$C$45:$M$45</c:f>
              <c:numCache>
                <c:formatCode>General</c:formatCode>
                <c:ptCount val="11"/>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Summary!$B$83</c:f>
              <c:strCache>
                <c:ptCount val="1"/>
                <c:pt idx="0">
                  <c:v>5G RAN</c:v>
                </c:pt>
              </c:strCache>
            </c:strRef>
          </c:tx>
          <c:spPr>
            <a:solidFill>
              <a:schemeClr val="accent1"/>
            </a:solidFill>
            <a:ln>
              <a:noFill/>
            </a:ln>
            <a:effectLst/>
          </c:spPr>
          <c:invertIfNegative val="0"/>
          <c:cat>
            <c:numRef>
              <c:f>Summary!$C$82:$M$82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Summary!$C$83:$M$83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2AD-44E2-915F-DC3A3D125120}"/>
            </c:ext>
          </c:extLst>
        </c:ser>
        <c:ser>
          <c:idx val="1"/>
          <c:order val="1"/>
          <c:tx>
            <c:strRef>
              <c:f>Summary!$B$84</c:f>
              <c:strCache>
                <c:ptCount val="1"/>
                <c:pt idx="0">
                  <c:v>4G RAN</c:v>
                </c:pt>
              </c:strCache>
            </c:strRef>
          </c:tx>
          <c:spPr>
            <a:solidFill>
              <a:schemeClr val="accent2"/>
            </a:solidFill>
            <a:ln>
              <a:noFill/>
            </a:ln>
            <a:effectLst/>
          </c:spPr>
          <c:invertIfNegative val="0"/>
          <c:cat>
            <c:numRef>
              <c:f>Summary!$C$82:$M$82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Summary!$C$84:$M$84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2AD-44E2-915F-DC3A3D125120}"/>
            </c:ext>
          </c:extLst>
        </c:ser>
        <c:ser>
          <c:idx val="2"/>
          <c:order val="2"/>
          <c:tx>
            <c:strRef>
              <c:f>Summary!$B$85</c:f>
              <c:strCache>
                <c:ptCount val="1"/>
                <c:pt idx="0">
                  <c:v>2G/3G RAN</c:v>
                </c:pt>
              </c:strCache>
            </c:strRef>
          </c:tx>
          <c:spPr>
            <a:solidFill>
              <a:schemeClr val="accent3"/>
            </a:solidFill>
            <a:ln>
              <a:noFill/>
            </a:ln>
            <a:effectLst/>
          </c:spPr>
          <c:invertIfNegative val="0"/>
          <c:cat>
            <c:numRef>
              <c:f>Summary!$C$82:$M$82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Summary!$C$85:$M$85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 Id="rId4"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image" Target="../media/image1.png"/><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oneCellAnchor>
    <xdr:from>
      <xdr:col>3</xdr:col>
      <xdr:colOff>2451846</xdr:colOff>
      <xdr:row>0</xdr:row>
      <xdr:rowOff>11132</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10206317" y="11132"/>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2203420" y="7937"/>
          <a:ext cx="3795496" cy="851447"/>
        </a:xfrm>
        <a:prstGeom prst="rect">
          <a:avLst/>
        </a:prstGeom>
      </xdr:spPr>
    </xdr:pic>
    <xdr:clientData/>
  </xdr:oneCellAnchor>
  <xdr:twoCellAnchor editAs="oneCell">
    <xdr:from>
      <xdr:col>12</xdr:col>
      <xdr:colOff>591669</xdr:colOff>
      <xdr:row>32</xdr:row>
      <xdr:rowOff>134471</xdr:rowOff>
    </xdr:from>
    <xdr:to>
      <xdr:col>18</xdr:col>
      <xdr:colOff>320934</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546846</xdr:colOff>
      <xdr:row>32</xdr:row>
      <xdr:rowOff>134471</xdr:rowOff>
    </xdr:from>
    <xdr:to>
      <xdr:col>26</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22410</xdr:colOff>
      <xdr:row>32</xdr:row>
      <xdr:rowOff>134471</xdr:rowOff>
    </xdr:from>
    <xdr:to>
      <xdr:col>11</xdr:col>
      <xdr:colOff>57372</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14</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2185483" y="52761"/>
          <a:ext cx="3795496" cy="851447"/>
        </a:xfrm>
        <a:prstGeom prst="rect">
          <a:avLst/>
        </a:prstGeom>
      </xdr:spPr>
    </xdr:pic>
    <xdr:clientData/>
  </xdr:oneCellAnchor>
  <xdr:twoCellAnchor editAs="oneCell">
    <xdr:from>
      <xdr:col>1</xdr:col>
      <xdr:colOff>0</xdr:colOff>
      <xdr:row>31</xdr:row>
      <xdr:rowOff>164053</xdr:rowOff>
    </xdr:from>
    <xdr:to>
      <xdr:col>11</xdr:col>
      <xdr:colOff>34962</xdr:colOff>
      <xdr:row>50</xdr:row>
      <xdr:rowOff>82475</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591670</xdr:colOff>
      <xdr:row>31</xdr:row>
      <xdr:rowOff>179293</xdr:rowOff>
    </xdr:from>
    <xdr:to>
      <xdr:col>18</xdr:col>
      <xdr:colOff>320935</xdr:colOff>
      <xdr:row>50</xdr:row>
      <xdr:rowOff>128195</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77</xdr:row>
      <xdr:rowOff>164053</xdr:rowOff>
    </xdr:from>
    <xdr:to>
      <xdr:col>11</xdr:col>
      <xdr:colOff>35858</xdr:colOff>
      <xdr:row>96</xdr:row>
      <xdr:rowOff>82475</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591670</xdr:colOff>
      <xdr:row>77</xdr:row>
      <xdr:rowOff>164053</xdr:rowOff>
    </xdr:from>
    <xdr:to>
      <xdr:col>18</xdr:col>
      <xdr:colOff>320935</xdr:colOff>
      <xdr:row>96</xdr:row>
      <xdr:rowOff>128195</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600634</xdr:colOff>
      <xdr:row>31</xdr:row>
      <xdr:rowOff>179293</xdr:rowOff>
    </xdr:from>
    <xdr:to>
      <xdr:col>26</xdr:col>
      <xdr:colOff>536089</xdr:colOff>
      <xdr:row>50</xdr:row>
      <xdr:rowOff>128195</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600634</xdr:colOff>
      <xdr:row>77</xdr:row>
      <xdr:rowOff>164053</xdr:rowOff>
    </xdr:from>
    <xdr:to>
      <xdr:col>26</xdr:col>
      <xdr:colOff>536089</xdr:colOff>
      <xdr:row>96</xdr:row>
      <xdr:rowOff>128195</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14</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2232549" y="0"/>
          <a:ext cx="3795496" cy="851447"/>
        </a:xfrm>
        <a:prstGeom prst="rect">
          <a:avLst/>
        </a:prstGeom>
      </xdr:spPr>
    </xdr:pic>
    <xdr:clientData/>
  </xdr:oneCellAnchor>
  <xdr:twoCellAnchor editAs="oneCell">
    <xdr:from>
      <xdr:col>0</xdr:col>
      <xdr:colOff>294640</xdr:colOff>
      <xdr:row>31</xdr:row>
      <xdr:rowOff>0</xdr:rowOff>
    </xdr:from>
    <xdr:to>
      <xdr:col>11</xdr:col>
      <xdr:colOff>24802</xdr:colOff>
      <xdr:row>49</xdr:row>
      <xdr:rowOff>88751</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591669</xdr:colOff>
      <xdr:row>31</xdr:row>
      <xdr:rowOff>-1</xdr:rowOff>
    </xdr:from>
    <xdr:to>
      <xdr:col>18</xdr:col>
      <xdr:colOff>320934</xdr:colOff>
      <xdr:row>49</xdr:row>
      <xdr:rowOff>134470</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564771</xdr:colOff>
      <xdr:row>31</xdr:row>
      <xdr:rowOff>0</xdr:rowOff>
    </xdr:from>
    <xdr:to>
      <xdr:col>26</xdr:col>
      <xdr:colOff>562978</xdr:colOff>
      <xdr:row>49</xdr:row>
      <xdr:rowOff>134471</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498912"/>
          <a:ext cx="6194612" cy="1475814"/>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14</xdr:col>
      <xdr:colOff>560495</xdr:colOff>
      <xdr:row>57</xdr:row>
      <xdr:rowOff>53786</xdr:rowOff>
    </xdr:from>
    <xdr:to>
      <xdr:col>22</xdr:col>
      <xdr:colOff>206588</xdr:colOff>
      <xdr:row>75</xdr:row>
      <xdr:rowOff>160466</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15</xdr:row>
      <xdr:rowOff>70935</xdr:rowOff>
    </xdr:from>
    <xdr:to>
      <xdr:col>24</xdr:col>
      <xdr:colOff>167638</xdr:colOff>
      <xdr:row>34</xdr:row>
      <xdr:rowOff>54002</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15</xdr:row>
      <xdr:rowOff>70935</xdr:rowOff>
    </xdr:from>
    <xdr:to>
      <xdr:col>13</xdr:col>
      <xdr:colOff>403312</xdr:colOff>
      <xdr:row>34</xdr:row>
      <xdr:rowOff>49108</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108</xdr:row>
      <xdr:rowOff>80663</xdr:rowOff>
    </xdr:from>
    <xdr:to>
      <xdr:col>8</xdr:col>
      <xdr:colOff>320453</xdr:colOff>
      <xdr:row>127</xdr:row>
      <xdr:rowOff>18010</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802639</xdr:colOff>
      <xdr:row>108</xdr:row>
      <xdr:rowOff>80663</xdr:rowOff>
    </xdr:from>
    <xdr:to>
      <xdr:col>22</xdr:col>
      <xdr:colOff>448732</xdr:colOff>
      <xdr:row>127</xdr:row>
      <xdr:rowOff>18010</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138</xdr:row>
      <xdr:rowOff>106063</xdr:rowOff>
    </xdr:from>
    <xdr:to>
      <xdr:col>8</xdr:col>
      <xdr:colOff>320453</xdr:colOff>
      <xdr:row>157</xdr:row>
      <xdr:rowOff>43410</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14</xdr:col>
      <xdr:colOff>802639</xdr:colOff>
      <xdr:row>138</xdr:row>
      <xdr:rowOff>106063</xdr:rowOff>
    </xdr:from>
    <xdr:to>
      <xdr:col>22</xdr:col>
      <xdr:colOff>448732</xdr:colOff>
      <xdr:row>157</xdr:row>
      <xdr:rowOff>43410</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36</xdr:row>
      <xdr:rowOff>55881</xdr:rowOff>
    </xdr:from>
    <xdr:to>
      <xdr:col>22</xdr:col>
      <xdr:colOff>206588</xdr:colOff>
      <xdr:row>54</xdr:row>
      <xdr:rowOff>162561</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560495</xdr:colOff>
      <xdr:row>78</xdr:row>
      <xdr:rowOff>79187</xdr:rowOff>
    </xdr:from>
    <xdr:to>
      <xdr:col>22</xdr:col>
      <xdr:colOff>206588</xdr:colOff>
      <xdr:row>97</xdr:row>
      <xdr:rowOff>16534</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14</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2232548" y="79655"/>
          <a:ext cx="3795496" cy="851447"/>
        </a:xfrm>
        <a:prstGeom prst="rect">
          <a:avLst/>
        </a:prstGeom>
      </xdr:spPr>
    </xdr:pic>
    <xdr:clientData/>
  </xdr:oneCellAnchor>
  <xdr:twoCellAnchor editAs="oneCell">
    <xdr:from>
      <xdr:col>1</xdr:col>
      <xdr:colOff>0</xdr:colOff>
      <xdr:row>34</xdr:row>
      <xdr:rowOff>164053</xdr:rowOff>
    </xdr:from>
    <xdr:to>
      <xdr:col>11</xdr:col>
      <xdr:colOff>34962</xdr:colOff>
      <xdr:row>53</xdr:row>
      <xdr:rowOff>82475</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34</xdr:row>
      <xdr:rowOff>164053</xdr:rowOff>
    </xdr:from>
    <xdr:to>
      <xdr:col>18</xdr:col>
      <xdr:colOff>320936</xdr:colOff>
      <xdr:row>53</xdr:row>
      <xdr:rowOff>128195</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82</xdr:row>
      <xdr:rowOff>0</xdr:rowOff>
    </xdr:from>
    <xdr:to>
      <xdr:col>11</xdr:col>
      <xdr:colOff>34962</xdr:colOff>
      <xdr:row>100</xdr:row>
      <xdr:rowOff>88750</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304801</xdr:colOff>
      <xdr:row>34</xdr:row>
      <xdr:rowOff>164053</xdr:rowOff>
    </xdr:from>
    <xdr:to>
      <xdr:col>25</xdr:col>
      <xdr:colOff>392656</xdr:colOff>
      <xdr:row>53</xdr:row>
      <xdr:rowOff>128195</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2261384" y="0"/>
          <a:ext cx="3795496" cy="851447"/>
        </a:xfrm>
        <a:prstGeom prst="rect">
          <a:avLst/>
        </a:prstGeom>
      </xdr:spPr>
    </xdr:pic>
    <xdr:clientData/>
  </xdr:oneCellAnchor>
  <xdr:twoCellAnchor editAs="oneCell">
    <xdr:from>
      <xdr:col>1</xdr:col>
      <xdr:colOff>0</xdr:colOff>
      <xdr:row>30</xdr:row>
      <xdr:rowOff>116542</xdr:rowOff>
    </xdr:from>
    <xdr:to>
      <xdr:col>11</xdr:col>
      <xdr:colOff>34962</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1979</xdr:colOff>
      <xdr:row>30</xdr:row>
      <xdr:rowOff>116542</xdr:rowOff>
    </xdr:from>
    <xdr:to>
      <xdr:col>18</xdr:col>
      <xdr:colOff>322915</xdr:colOff>
      <xdr:row>49</xdr:row>
      <xdr:rowOff>80683</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11</xdr:col>
      <xdr:colOff>34960</xdr:colOff>
      <xdr:row>95</xdr:row>
      <xdr:rowOff>88750</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1979</xdr:colOff>
      <xdr:row>77</xdr:row>
      <xdr:rowOff>0</xdr:rowOff>
    </xdr:from>
    <xdr:to>
      <xdr:col>18</xdr:col>
      <xdr:colOff>321456</xdr:colOff>
      <xdr:row>95</xdr:row>
      <xdr:rowOff>134470</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531621</xdr:colOff>
      <xdr:row>30</xdr:row>
      <xdr:rowOff>116542</xdr:rowOff>
    </xdr:from>
    <xdr:to>
      <xdr:col>26</xdr:col>
      <xdr:colOff>529828</xdr:colOff>
      <xdr:row>49</xdr:row>
      <xdr:rowOff>80683</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531621</xdr:colOff>
      <xdr:row>77</xdr:row>
      <xdr:rowOff>0</xdr:rowOff>
    </xdr:from>
    <xdr:to>
      <xdr:col>26</xdr:col>
      <xdr:colOff>529828</xdr:colOff>
      <xdr:row>95</xdr:row>
      <xdr:rowOff>134470</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2268407" y="34831"/>
          <a:ext cx="3795496" cy="851447"/>
        </a:xfrm>
        <a:prstGeom prst="rect">
          <a:avLst/>
        </a:prstGeom>
      </xdr:spPr>
    </xdr:pic>
    <xdr:clientData/>
  </xdr:oneCellAnchor>
  <xdr:twoCellAnchor editAs="oneCell">
    <xdr:from>
      <xdr:col>0</xdr:col>
      <xdr:colOff>304798</xdr:colOff>
      <xdr:row>33</xdr:row>
      <xdr:rowOff>283</xdr:rowOff>
    </xdr:from>
    <xdr:to>
      <xdr:col>11</xdr:col>
      <xdr:colOff>34960</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3058</xdr:colOff>
      <xdr:row>33</xdr:row>
      <xdr:rowOff>283</xdr:rowOff>
    </xdr:from>
    <xdr:to>
      <xdr:col>18</xdr:col>
      <xdr:colOff>323994</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530777</xdr:colOff>
      <xdr:row>33</xdr:row>
      <xdr:rowOff>283</xdr:rowOff>
    </xdr:from>
    <xdr:to>
      <xdr:col>26</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5"/>
  <sheetViews>
    <sheetView showGridLines="0" tabSelected="1" zoomScale="85" zoomScaleNormal="85" zoomScalePageLayoutView="80" workbookViewId="0"/>
  </sheetViews>
  <sheetFormatPr defaultColWidth="9.21875" defaultRowHeight="13.2"/>
  <cols>
    <col min="1" max="1" width="4.44140625" style="1" customWidth="1"/>
    <col min="2" max="2" width="64.7773437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8" t="s">
        <v>237</v>
      </c>
      <c r="C2" s="8"/>
      <c r="D2" s="2"/>
      <c r="E2" s="2"/>
      <c r="F2" s="2"/>
      <c r="G2" s="2"/>
      <c r="H2" s="2"/>
      <c r="I2" s="2"/>
      <c r="J2" s="2"/>
      <c r="K2" s="2"/>
      <c r="L2" s="2"/>
      <c r="M2" s="2"/>
      <c r="N2" s="2"/>
      <c r="O2" s="2"/>
      <c r="P2" s="2"/>
      <c r="Q2" s="2"/>
      <c r="R2" s="2"/>
      <c r="S2" s="2"/>
    </row>
    <row r="3" spans="1:19" ht="17.399999999999999">
      <c r="A3" s="2"/>
      <c r="B3" s="235" t="s">
        <v>267</v>
      </c>
      <c r="C3" s="7"/>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88" t="s">
        <v>198</v>
      </c>
      <c r="C5" s="6"/>
      <c r="D5" s="2"/>
      <c r="E5" s="2"/>
      <c r="F5" s="2"/>
      <c r="G5" s="2"/>
      <c r="H5" s="2"/>
      <c r="I5" s="2"/>
      <c r="J5" s="2"/>
      <c r="K5" s="2"/>
      <c r="L5" s="2"/>
      <c r="M5" s="2"/>
      <c r="N5" s="2"/>
      <c r="O5" s="2"/>
      <c r="P5" s="2"/>
      <c r="Q5" s="2"/>
      <c r="R5" s="2"/>
      <c r="S5" s="2"/>
    </row>
    <row r="6" spans="1:19" ht="64.8" customHeight="1">
      <c r="A6" s="2"/>
      <c r="B6" s="225" t="s">
        <v>197</v>
      </c>
      <c r="C6" s="225"/>
      <c r="D6" s="225"/>
      <c r="E6" s="225"/>
      <c r="F6" s="225"/>
      <c r="G6" s="225"/>
      <c r="H6" s="225"/>
      <c r="I6" s="225"/>
      <c r="J6" s="87"/>
      <c r="K6" s="5"/>
      <c r="L6" s="5"/>
      <c r="M6" s="2"/>
      <c r="N6" s="2"/>
      <c r="O6" s="2"/>
      <c r="P6" s="2"/>
      <c r="Q6" s="2"/>
      <c r="R6" s="2"/>
      <c r="S6" s="2"/>
    </row>
    <row r="7" spans="1:19" ht="13.2" customHeight="1">
      <c r="A7" s="79"/>
      <c r="B7" s="87"/>
      <c r="C7" s="87"/>
      <c r="D7" s="87"/>
      <c r="E7" s="87"/>
      <c r="F7" s="87"/>
      <c r="G7" s="87"/>
      <c r="H7" s="87"/>
      <c r="I7" s="87"/>
      <c r="J7" s="87"/>
      <c r="K7" s="5"/>
      <c r="L7" s="5"/>
      <c r="M7" s="2"/>
      <c r="N7" s="2"/>
      <c r="O7" s="2"/>
      <c r="P7" s="2"/>
      <c r="Q7" s="2"/>
      <c r="R7" s="2"/>
      <c r="S7" s="2"/>
    </row>
    <row r="8" spans="1:19" ht="13.2" customHeight="1">
      <c r="A8" s="79"/>
      <c r="B8" s="79" t="s">
        <v>7</v>
      </c>
      <c r="C8" s="79"/>
      <c r="D8" s="79"/>
      <c r="E8" s="79"/>
      <c r="F8" s="79"/>
      <c r="G8" s="79"/>
      <c r="H8" s="79"/>
      <c r="I8" s="79"/>
      <c r="J8" s="2"/>
      <c r="K8" s="2"/>
      <c r="L8" s="2"/>
      <c r="M8" s="2"/>
      <c r="N8" s="2"/>
      <c r="O8" s="2"/>
      <c r="P8" s="2"/>
      <c r="Q8" s="2"/>
      <c r="R8" s="2"/>
      <c r="S8" s="2"/>
    </row>
    <row r="9" spans="1:19" ht="13.2" customHeight="1">
      <c r="A9" s="79"/>
      <c r="B9" s="196" t="s">
        <v>6</v>
      </c>
      <c r="C9" s="196" t="s">
        <v>14</v>
      </c>
      <c r="D9" s="155" t="s">
        <v>5</v>
      </c>
      <c r="E9" s="79"/>
      <c r="F9" s="79"/>
      <c r="G9" s="79"/>
      <c r="H9" s="79"/>
      <c r="I9" s="79"/>
      <c r="J9" s="2"/>
      <c r="K9" s="2" t="s">
        <v>4</v>
      </c>
      <c r="L9" s="2"/>
      <c r="M9" s="2"/>
      <c r="N9" s="2"/>
      <c r="O9" s="2"/>
      <c r="P9" s="2"/>
      <c r="Q9" s="2"/>
      <c r="R9" s="2"/>
      <c r="S9" s="2"/>
    </row>
    <row r="10" spans="1:19" ht="13.2" customHeight="1">
      <c r="A10" s="79"/>
      <c r="B10" s="34" t="s">
        <v>144</v>
      </c>
      <c r="C10" s="34" t="s">
        <v>168</v>
      </c>
      <c r="D10" s="197" t="s">
        <v>1</v>
      </c>
      <c r="E10" s="79"/>
      <c r="F10" s="79"/>
      <c r="G10" s="79"/>
      <c r="H10" s="79"/>
      <c r="I10" s="79"/>
      <c r="J10" s="2"/>
      <c r="K10" s="2"/>
      <c r="L10" s="2"/>
      <c r="M10" s="2"/>
      <c r="N10" s="2"/>
      <c r="O10" s="2"/>
      <c r="P10" s="2"/>
      <c r="Q10" s="2"/>
      <c r="R10" s="2"/>
      <c r="S10" s="2"/>
    </row>
    <row r="11" spans="1:19" ht="13.2" customHeight="1">
      <c r="A11" s="79"/>
      <c r="B11" s="34" t="s">
        <v>56</v>
      </c>
      <c r="C11" s="34" t="s">
        <v>15</v>
      </c>
      <c r="D11" s="197" t="s">
        <v>1</v>
      </c>
      <c r="E11" s="79"/>
      <c r="F11" s="79"/>
      <c r="G11" s="79"/>
      <c r="H11" s="79"/>
      <c r="I11" s="79"/>
      <c r="J11" s="2"/>
      <c r="K11" s="2"/>
      <c r="L11" s="2"/>
      <c r="M11" s="2"/>
      <c r="N11" s="2"/>
      <c r="O11" s="2"/>
      <c r="P11" s="2"/>
      <c r="Q11" s="2"/>
      <c r="R11" s="2"/>
      <c r="S11" s="2"/>
    </row>
    <row r="12" spans="1:19" ht="13.2" customHeight="1">
      <c r="A12" s="79"/>
      <c r="B12" s="34" t="s">
        <v>8</v>
      </c>
      <c r="C12" s="34" t="s">
        <v>68</v>
      </c>
      <c r="D12" s="77" t="s">
        <v>1</v>
      </c>
      <c r="E12" s="79"/>
      <c r="F12" s="79"/>
      <c r="G12" s="79"/>
      <c r="H12" s="79"/>
      <c r="I12" s="79"/>
      <c r="J12" s="2"/>
      <c r="K12" s="2"/>
      <c r="L12" s="2"/>
      <c r="M12" s="2"/>
      <c r="N12" s="2"/>
      <c r="O12" s="2"/>
      <c r="P12" s="2"/>
      <c r="Q12" s="2"/>
      <c r="R12" s="2"/>
      <c r="S12" s="2"/>
    </row>
    <row r="13" spans="1:19" ht="13.2" customHeight="1">
      <c r="A13" s="79"/>
      <c r="B13" s="34" t="s">
        <v>174</v>
      </c>
      <c r="C13" s="34" t="s">
        <v>162</v>
      </c>
      <c r="D13" s="77" t="s">
        <v>1</v>
      </c>
      <c r="E13" s="79"/>
      <c r="F13" s="79"/>
      <c r="G13" s="79"/>
      <c r="H13" s="79"/>
      <c r="I13" s="79"/>
      <c r="J13" s="2"/>
      <c r="K13" s="2"/>
      <c r="L13" s="2"/>
      <c r="M13" s="2"/>
      <c r="N13" s="2"/>
      <c r="O13" s="2"/>
      <c r="P13" s="2"/>
      <c r="Q13" s="2"/>
      <c r="R13" s="2"/>
      <c r="S13" s="2"/>
    </row>
    <row r="14" spans="1:19" ht="13.2" customHeight="1">
      <c r="A14" s="79"/>
      <c r="B14" s="34" t="s">
        <v>57</v>
      </c>
      <c r="C14" s="34" t="s">
        <v>58</v>
      </c>
      <c r="D14" s="77" t="s">
        <v>71</v>
      </c>
      <c r="E14" s="79"/>
      <c r="F14" s="79"/>
      <c r="G14" s="79"/>
      <c r="H14" s="79"/>
      <c r="I14" s="79"/>
      <c r="J14" s="2"/>
      <c r="K14" s="2"/>
      <c r="L14" s="2"/>
      <c r="M14" s="2"/>
      <c r="N14" s="2"/>
      <c r="O14" s="2"/>
      <c r="P14" s="2"/>
      <c r="Q14" s="2"/>
      <c r="R14" s="2"/>
      <c r="S14" s="2"/>
    </row>
    <row r="15" spans="1:19" ht="13.2" customHeight="1">
      <c r="A15" s="79"/>
      <c r="B15" s="34" t="s">
        <v>59</v>
      </c>
      <c r="C15" s="34" t="s">
        <v>16</v>
      </c>
      <c r="D15" s="77" t="s">
        <v>71</v>
      </c>
      <c r="E15" s="79"/>
      <c r="F15" s="79"/>
      <c r="G15" s="79"/>
      <c r="H15" s="79"/>
      <c r="I15" s="79"/>
      <c r="J15" s="2"/>
      <c r="K15" s="2"/>
      <c r="L15" s="2"/>
      <c r="M15" s="2"/>
      <c r="N15" s="2"/>
      <c r="O15" s="2"/>
      <c r="P15" s="2"/>
      <c r="Q15" s="2"/>
      <c r="R15" s="2"/>
      <c r="S15" s="2"/>
    </row>
    <row r="16" spans="1:19" ht="13.2" customHeight="1">
      <c r="A16" s="79"/>
      <c r="B16" s="34" t="s">
        <v>233</v>
      </c>
      <c r="C16" s="34" t="s">
        <v>234</v>
      </c>
      <c r="D16" s="77" t="s">
        <v>71</v>
      </c>
      <c r="E16" s="79"/>
      <c r="F16" s="79"/>
      <c r="G16" s="79"/>
      <c r="H16" s="79"/>
      <c r="I16" s="79"/>
      <c r="J16" s="2"/>
      <c r="K16" s="2"/>
      <c r="L16" s="2"/>
      <c r="M16" s="2"/>
      <c r="N16" s="2"/>
      <c r="O16" s="2"/>
      <c r="P16" s="2"/>
      <c r="Q16" s="2"/>
      <c r="R16" s="2"/>
      <c r="S16" s="2"/>
    </row>
    <row r="17" spans="1:19" ht="13.2" customHeight="1">
      <c r="A17" s="79"/>
      <c r="B17" s="34" t="s">
        <v>9</v>
      </c>
      <c r="C17" s="34" t="s">
        <v>179</v>
      </c>
      <c r="D17" s="16" t="s">
        <v>0</v>
      </c>
      <c r="E17" s="79"/>
      <c r="F17" s="79"/>
      <c r="G17" s="79"/>
      <c r="H17" s="79"/>
      <c r="I17" s="79"/>
      <c r="J17" s="2"/>
      <c r="K17" s="2"/>
      <c r="L17" s="2"/>
      <c r="M17" s="2"/>
      <c r="N17" s="2"/>
      <c r="O17" s="2"/>
      <c r="P17" s="2"/>
      <c r="Q17" s="2"/>
      <c r="R17" s="2"/>
      <c r="S17" s="2"/>
    </row>
    <row r="18" spans="1:19" ht="13.2" customHeight="1">
      <c r="A18" s="79"/>
      <c r="B18" s="34" t="s">
        <v>115</v>
      </c>
      <c r="C18" s="34" t="s">
        <v>22</v>
      </c>
      <c r="D18" s="16" t="s">
        <v>1</v>
      </c>
      <c r="E18" s="79"/>
      <c r="F18" s="79"/>
      <c r="G18" s="79"/>
      <c r="H18" s="79"/>
      <c r="I18" s="79"/>
      <c r="J18" s="2"/>
      <c r="K18" s="2"/>
      <c r="L18" s="2"/>
      <c r="M18" s="2"/>
      <c r="N18" s="2"/>
      <c r="O18" s="2"/>
      <c r="P18" s="2"/>
      <c r="Q18" s="2"/>
      <c r="R18" s="2"/>
      <c r="S18" s="2"/>
    </row>
    <row r="19" spans="1:19" ht="13.2" customHeight="1">
      <c r="A19" s="79"/>
      <c r="B19" s="15" t="s">
        <v>10</v>
      </c>
      <c r="C19" s="15" t="s">
        <v>63</v>
      </c>
      <c r="D19" s="77" t="s">
        <v>71</v>
      </c>
      <c r="E19" s="79"/>
      <c r="F19" s="79"/>
      <c r="G19" s="79"/>
      <c r="H19" s="79"/>
      <c r="I19" s="79"/>
      <c r="J19" s="2"/>
      <c r="K19" s="2"/>
      <c r="L19" s="2"/>
      <c r="M19" s="2"/>
      <c r="N19" s="2"/>
      <c r="O19" s="2"/>
      <c r="P19" s="2"/>
      <c r="Q19" s="2"/>
      <c r="R19" s="2"/>
      <c r="S19" s="2"/>
    </row>
    <row r="20" spans="1:19" ht="13.2" customHeight="1">
      <c r="A20" s="79"/>
      <c r="B20" s="15" t="s">
        <v>181</v>
      </c>
      <c r="C20" s="15" t="s">
        <v>60</v>
      </c>
      <c r="D20" s="16" t="s">
        <v>1</v>
      </c>
      <c r="E20" s="79"/>
      <c r="F20" s="79"/>
      <c r="G20" s="79"/>
      <c r="H20" s="79"/>
      <c r="I20" s="79"/>
      <c r="J20" s="2"/>
      <c r="K20" s="2"/>
      <c r="L20" s="2"/>
      <c r="M20" s="2"/>
      <c r="N20" s="2"/>
      <c r="O20" s="2"/>
      <c r="P20" s="2"/>
      <c r="Q20" s="2"/>
      <c r="R20" s="2"/>
      <c r="S20" s="2"/>
    </row>
    <row r="21" spans="1:19" ht="13.2" customHeight="1">
      <c r="A21" s="79"/>
      <c r="B21" s="15" t="s">
        <v>12</v>
      </c>
      <c r="C21" s="15" t="s">
        <v>15</v>
      </c>
      <c r="D21" s="16" t="s">
        <v>1</v>
      </c>
      <c r="E21" s="79"/>
      <c r="F21" s="79"/>
      <c r="G21" s="79"/>
      <c r="H21" s="79"/>
      <c r="I21" s="79"/>
      <c r="J21" s="2"/>
      <c r="K21" s="2"/>
      <c r="L21" s="2"/>
      <c r="M21" s="2"/>
      <c r="N21" s="2"/>
      <c r="O21" s="2"/>
      <c r="P21" s="2"/>
      <c r="Q21" s="2"/>
      <c r="R21" s="2"/>
      <c r="S21" s="2"/>
    </row>
    <row r="22" spans="1:19" ht="13.2" customHeight="1">
      <c r="A22" s="79"/>
      <c r="B22" s="15" t="s">
        <v>61</v>
      </c>
      <c r="C22" s="15" t="s">
        <v>58</v>
      </c>
      <c r="D22" s="77" t="s">
        <v>71</v>
      </c>
      <c r="E22" s="79"/>
      <c r="F22" s="79"/>
      <c r="G22" s="79"/>
      <c r="H22" s="79"/>
      <c r="I22" s="79"/>
      <c r="J22" s="2"/>
      <c r="K22" s="2"/>
      <c r="L22" s="2"/>
      <c r="M22" s="2"/>
      <c r="N22" s="2"/>
      <c r="O22" s="2"/>
      <c r="P22" s="2"/>
      <c r="Q22" s="2"/>
      <c r="R22" s="2"/>
      <c r="S22" s="2"/>
    </row>
    <row r="23" spans="1:19" ht="13.2" customHeight="1">
      <c r="A23" s="79"/>
      <c r="B23" s="15" t="s">
        <v>175</v>
      </c>
      <c r="C23" s="15" t="s">
        <v>162</v>
      </c>
      <c r="D23" s="77" t="s">
        <v>1</v>
      </c>
      <c r="E23" s="79"/>
      <c r="F23" s="79"/>
      <c r="G23" s="79"/>
      <c r="H23" s="79"/>
      <c r="I23" s="79"/>
      <c r="J23" s="2"/>
      <c r="K23" s="2"/>
      <c r="L23" s="2"/>
      <c r="M23" s="2"/>
      <c r="N23" s="2"/>
      <c r="O23" s="2"/>
      <c r="P23" s="2"/>
      <c r="Q23" s="2"/>
      <c r="R23" s="2"/>
      <c r="S23" s="2"/>
    </row>
    <row r="24" spans="1:19" ht="13.2" customHeight="1">
      <c r="A24" s="79"/>
      <c r="B24" s="15" t="s">
        <v>11</v>
      </c>
      <c r="C24" s="15" t="s">
        <v>164</v>
      </c>
      <c r="D24" s="77" t="s">
        <v>1</v>
      </c>
      <c r="E24" s="79"/>
      <c r="F24" s="79"/>
      <c r="G24" s="79"/>
      <c r="H24" s="79"/>
      <c r="I24" s="79"/>
      <c r="J24" s="2"/>
      <c r="K24" s="2"/>
      <c r="L24" s="2"/>
      <c r="M24" s="2"/>
      <c r="N24" s="2"/>
      <c r="O24" s="2"/>
      <c r="P24" s="2"/>
      <c r="Q24" s="2"/>
      <c r="R24" s="2"/>
      <c r="S24" s="2"/>
    </row>
    <row r="25" spans="1:19" ht="13.2" customHeight="1">
      <c r="A25" s="79"/>
      <c r="B25" s="15" t="s">
        <v>62</v>
      </c>
      <c r="C25" s="15" t="s">
        <v>63</v>
      </c>
      <c r="D25" s="77" t="s">
        <v>71</v>
      </c>
      <c r="E25" s="79"/>
      <c r="F25" s="79"/>
      <c r="G25" s="79"/>
      <c r="H25" s="79"/>
      <c r="I25" s="79"/>
      <c r="J25" s="2"/>
      <c r="K25" s="2"/>
      <c r="L25" s="2"/>
      <c r="M25" s="2"/>
      <c r="N25" s="2"/>
      <c r="O25" s="2"/>
      <c r="P25" s="2"/>
      <c r="Q25" s="2"/>
      <c r="R25" s="2"/>
      <c r="S25" s="2"/>
    </row>
    <row r="26" spans="1:19" ht="13.2" customHeight="1">
      <c r="A26" s="79"/>
      <c r="B26" s="15" t="s">
        <v>3</v>
      </c>
      <c r="C26" s="15" t="s">
        <v>22</v>
      </c>
      <c r="D26" s="77" t="s">
        <v>21</v>
      </c>
      <c r="E26" s="79"/>
      <c r="F26" s="79"/>
      <c r="G26" s="79"/>
      <c r="H26" s="79"/>
      <c r="I26" s="79"/>
      <c r="J26" s="2"/>
      <c r="K26" s="2"/>
      <c r="L26" s="2"/>
      <c r="M26" s="2"/>
      <c r="N26" s="2"/>
      <c r="O26" s="2"/>
      <c r="P26" s="2"/>
      <c r="Q26" s="2"/>
      <c r="R26" s="2"/>
      <c r="S26" s="2"/>
    </row>
    <row r="27" spans="1:19" ht="13.2" customHeight="1">
      <c r="A27" s="79"/>
      <c r="B27" s="15" t="s">
        <v>25</v>
      </c>
      <c r="C27" s="15" t="s">
        <v>165</v>
      </c>
      <c r="D27" s="77" t="s">
        <v>1</v>
      </c>
      <c r="E27" s="79"/>
      <c r="F27" s="79"/>
      <c r="G27" s="79"/>
      <c r="H27" s="79"/>
      <c r="I27" s="79"/>
      <c r="J27" s="2"/>
      <c r="K27" s="2"/>
      <c r="L27" s="2"/>
      <c r="M27" s="2"/>
      <c r="N27" s="2"/>
      <c r="O27" s="2"/>
      <c r="P27" s="2"/>
      <c r="Q27" s="2"/>
      <c r="R27" s="2"/>
      <c r="S27" s="2"/>
    </row>
    <row r="28" spans="1:19" ht="13.2" customHeight="1">
      <c r="A28" s="79"/>
      <c r="B28" s="15" t="s">
        <v>17</v>
      </c>
      <c r="C28" s="15" t="s">
        <v>164</v>
      </c>
      <c r="D28" s="77" t="s">
        <v>0</v>
      </c>
      <c r="E28" s="79"/>
      <c r="F28" s="79"/>
      <c r="G28" s="79"/>
      <c r="H28" s="79"/>
      <c r="I28" s="79"/>
      <c r="J28" s="2"/>
      <c r="K28" s="2"/>
      <c r="L28" s="2"/>
      <c r="M28" s="2"/>
      <c r="N28" s="2"/>
      <c r="O28" s="2"/>
      <c r="P28" s="2"/>
      <c r="Q28" s="2"/>
      <c r="R28" s="2"/>
      <c r="S28" s="2"/>
    </row>
    <row r="29" spans="1:19" ht="13.2" customHeight="1">
      <c r="A29" s="79"/>
      <c r="B29" s="15" t="s">
        <v>13</v>
      </c>
      <c r="C29" s="15" t="s">
        <v>15</v>
      </c>
      <c r="D29" s="77" t="s">
        <v>1</v>
      </c>
      <c r="E29" s="79"/>
      <c r="F29" s="79"/>
      <c r="G29" s="79"/>
      <c r="H29" s="79"/>
      <c r="I29" s="79"/>
      <c r="J29" s="2"/>
      <c r="K29" s="2"/>
      <c r="L29" s="2"/>
      <c r="M29" s="2"/>
      <c r="N29" s="2"/>
      <c r="O29" s="2"/>
      <c r="P29" s="2"/>
      <c r="Q29" s="2"/>
      <c r="R29" s="2"/>
      <c r="S29" s="2"/>
    </row>
    <row r="30" spans="1:19" ht="13.2" customHeight="1">
      <c r="A30" s="79"/>
      <c r="B30" s="15" t="s">
        <v>64</v>
      </c>
      <c r="C30" s="15" t="s">
        <v>63</v>
      </c>
      <c r="D30" s="77" t="s">
        <v>71</v>
      </c>
      <c r="E30" s="79"/>
      <c r="F30" s="79"/>
      <c r="G30" s="79"/>
      <c r="H30" s="79"/>
      <c r="I30" s="79"/>
      <c r="J30" s="2"/>
      <c r="K30" s="2"/>
      <c r="L30" s="2"/>
      <c r="M30" s="2"/>
      <c r="N30" s="2"/>
      <c r="O30" s="2"/>
      <c r="P30" s="2"/>
      <c r="Q30" s="2"/>
      <c r="R30" s="2"/>
      <c r="S30" s="2"/>
    </row>
    <row r="31" spans="1:19" ht="13.2" customHeight="1">
      <c r="A31" s="79"/>
      <c r="B31" s="15" t="s">
        <v>65</v>
      </c>
      <c r="C31" s="15" t="s">
        <v>58</v>
      </c>
      <c r="D31" s="77" t="s">
        <v>71</v>
      </c>
      <c r="E31" s="79"/>
      <c r="F31" s="79"/>
      <c r="G31" s="79"/>
      <c r="H31" s="79"/>
      <c r="I31" s="79"/>
      <c r="J31" s="2"/>
      <c r="K31" s="2"/>
      <c r="L31" s="2"/>
      <c r="M31" s="2"/>
      <c r="N31" s="2"/>
      <c r="O31" s="2"/>
      <c r="P31" s="2"/>
      <c r="Q31" s="2"/>
      <c r="R31" s="2"/>
      <c r="S31" s="2"/>
    </row>
    <row r="32" spans="1:19" ht="13.2" customHeight="1">
      <c r="A32" s="79"/>
      <c r="B32" s="15" t="s">
        <v>182</v>
      </c>
      <c r="C32" s="15" t="s">
        <v>176</v>
      </c>
      <c r="D32" s="77" t="s">
        <v>21</v>
      </c>
      <c r="E32" s="79"/>
      <c r="F32" s="79"/>
      <c r="G32" s="79"/>
      <c r="H32" s="79"/>
      <c r="I32" s="79"/>
      <c r="J32" s="2"/>
      <c r="K32" s="2"/>
      <c r="L32" s="2"/>
      <c r="M32" s="2"/>
      <c r="N32" s="2"/>
      <c r="O32" s="2"/>
      <c r="P32" s="2"/>
      <c r="Q32" s="2"/>
      <c r="R32" s="2"/>
      <c r="S32" s="2"/>
    </row>
    <row r="33" spans="1:19" ht="13.2" customHeight="1">
      <c r="A33" s="79"/>
      <c r="B33" s="15" t="s">
        <v>145</v>
      </c>
      <c r="C33" s="15" t="s">
        <v>166</v>
      </c>
      <c r="D33" s="77" t="s">
        <v>1</v>
      </c>
      <c r="E33" s="79"/>
      <c r="F33" s="79"/>
      <c r="G33" s="79"/>
      <c r="H33" s="79"/>
      <c r="I33" s="79"/>
      <c r="J33" s="2"/>
      <c r="K33" s="2"/>
      <c r="L33" s="2"/>
      <c r="M33" s="2"/>
      <c r="N33" s="2"/>
      <c r="O33" s="2"/>
      <c r="P33" s="2"/>
      <c r="Q33" s="2"/>
      <c r="R33" s="2"/>
      <c r="S33" s="2"/>
    </row>
    <row r="34" spans="1:19" ht="13.2" customHeight="1">
      <c r="A34" s="79"/>
      <c r="B34" s="15" t="s">
        <v>155</v>
      </c>
      <c r="C34" s="15" t="s">
        <v>156</v>
      </c>
      <c r="D34" s="77" t="s">
        <v>1</v>
      </c>
      <c r="E34" s="79"/>
      <c r="F34" s="79"/>
      <c r="G34" s="79"/>
      <c r="H34" s="79"/>
      <c r="I34" s="79"/>
      <c r="J34" s="2"/>
      <c r="K34" s="2"/>
      <c r="L34" s="2"/>
      <c r="M34" s="2"/>
      <c r="N34" s="2"/>
      <c r="O34" s="2"/>
      <c r="P34" s="2"/>
      <c r="Q34" s="2"/>
      <c r="R34" s="2"/>
      <c r="S34" s="2"/>
    </row>
    <row r="35" spans="1:19" ht="13.2" customHeight="1">
      <c r="A35" s="79"/>
      <c r="B35" s="15" t="s">
        <v>66</v>
      </c>
      <c r="C35" s="15" t="s">
        <v>67</v>
      </c>
      <c r="D35" s="77" t="s">
        <v>71</v>
      </c>
      <c r="E35" s="79"/>
      <c r="F35" s="79"/>
      <c r="G35" s="79"/>
      <c r="H35" s="79"/>
      <c r="I35" s="79"/>
      <c r="J35" s="2"/>
      <c r="K35" s="2"/>
      <c r="L35" s="2"/>
      <c r="M35" s="2"/>
      <c r="N35" s="2"/>
      <c r="O35" s="2"/>
      <c r="P35" s="2"/>
      <c r="Q35" s="2"/>
      <c r="R35" s="2"/>
      <c r="S35" s="2"/>
    </row>
    <row r="36" spans="1:19" ht="13.2" customHeight="1">
      <c r="A36" s="79"/>
      <c r="B36" s="15" t="s">
        <v>183</v>
      </c>
      <c r="C36" s="15" t="s">
        <v>187</v>
      </c>
      <c r="D36" s="77" t="s">
        <v>1</v>
      </c>
      <c r="E36" s="79"/>
      <c r="F36" s="79"/>
      <c r="G36" s="79"/>
      <c r="H36" s="79"/>
      <c r="I36" s="79"/>
      <c r="J36" s="2"/>
      <c r="K36" s="2"/>
      <c r="L36" s="2"/>
      <c r="M36" s="2"/>
      <c r="N36" s="2"/>
      <c r="O36" s="2"/>
      <c r="P36" s="2"/>
      <c r="Q36" s="2"/>
      <c r="R36" s="2"/>
      <c r="S36" s="2"/>
    </row>
    <row r="37" spans="1:19" ht="13.2" customHeight="1">
      <c r="A37" s="79"/>
      <c r="B37" s="15" t="s">
        <v>18</v>
      </c>
      <c r="C37" s="15" t="s">
        <v>164</v>
      </c>
      <c r="D37" s="77" t="s">
        <v>0</v>
      </c>
      <c r="E37" s="79"/>
      <c r="F37" s="79"/>
      <c r="G37" s="79"/>
      <c r="H37" s="79"/>
      <c r="I37" s="79"/>
      <c r="J37" s="2"/>
      <c r="K37" s="2"/>
      <c r="L37" s="2"/>
      <c r="M37" s="2"/>
      <c r="N37" s="2"/>
      <c r="O37" s="2"/>
      <c r="P37" s="2"/>
      <c r="Q37" s="2"/>
      <c r="R37" s="2"/>
      <c r="S37" s="2"/>
    </row>
    <row r="38" spans="1:19" ht="13.2" customHeight="1">
      <c r="A38" s="79"/>
      <c r="B38" s="15" t="s">
        <v>2</v>
      </c>
      <c r="C38" s="15" t="s">
        <v>178</v>
      </c>
      <c r="D38" s="77" t="s">
        <v>0</v>
      </c>
      <c r="E38" s="79"/>
      <c r="F38" s="79"/>
      <c r="G38" s="79"/>
      <c r="H38" s="79"/>
      <c r="I38" s="79"/>
      <c r="J38" s="2"/>
      <c r="K38" s="2"/>
      <c r="L38" s="2"/>
      <c r="M38" s="2"/>
      <c r="N38" s="2"/>
      <c r="O38" s="2"/>
      <c r="P38" s="2"/>
      <c r="Q38" s="2"/>
      <c r="R38" s="2"/>
      <c r="S38" s="2"/>
    </row>
    <row r="39" spans="1:19" ht="13.2" customHeight="1">
      <c r="A39" s="79"/>
      <c r="B39" s="15" t="s">
        <v>177</v>
      </c>
      <c r="C39" s="15" t="s">
        <v>162</v>
      </c>
      <c r="D39" s="77" t="s">
        <v>1</v>
      </c>
      <c r="E39" s="79"/>
      <c r="F39" s="79"/>
      <c r="G39" s="79"/>
      <c r="H39" s="79"/>
      <c r="I39" s="79"/>
      <c r="J39" s="2"/>
      <c r="K39" s="2"/>
      <c r="L39" s="2"/>
      <c r="M39" s="2"/>
      <c r="N39" s="2"/>
      <c r="O39" s="2"/>
      <c r="P39" s="2"/>
      <c r="Q39" s="2"/>
      <c r="R39" s="2"/>
      <c r="S39" s="2"/>
    </row>
    <row r="40" spans="1:19" ht="13.2" customHeight="1">
      <c r="A40" s="79"/>
      <c r="B40" s="15" t="s">
        <v>19</v>
      </c>
      <c r="C40" s="15" t="s">
        <v>68</v>
      </c>
      <c r="D40" s="16" t="s">
        <v>1</v>
      </c>
      <c r="E40" s="79"/>
      <c r="F40" s="79"/>
      <c r="G40" s="79"/>
      <c r="H40" s="79"/>
      <c r="I40" s="79"/>
      <c r="J40" s="2"/>
      <c r="K40" s="2"/>
      <c r="L40" s="2"/>
      <c r="M40" s="2"/>
      <c r="N40" s="2"/>
      <c r="O40" s="2"/>
      <c r="P40" s="2"/>
      <c r="Q40" s="2"/>
      <c r="R40" s="2"/>
      <c r="S40" s="2"/>
    </row>
    <row r="41" spans="1:19" ht="13.2" customHeight="1">
      <c r="A41" s="79"/>
      <c r="B41" s="15" t="s">
        <v>69</v>
      </c>
      <c r="C41" s="15" t="s">
        <v>68</v>
      </c>
      <c r="D41" s="16" t="s">
        <v>1</v>
      </c>
      <c r="E41" s="79"/>
      <c r="F41" s="79"/>
      <c r="G41" s="79"/>
      <c r="H41" s="79"/>
      <c r="I41" s="79"/>
      <c r="J41" s="2"/>
      <c r="K41" s="2"/>
      <c r="L41" s="2"/>
      <c r="M41" s="2"/>
      <c r="N41" s="2"/>
      <c r="O41" s="2"/>
      <c r="P41" s="2"/>
      <c r="Q41" s="2"/>
      <c r="R41" s="2"/>
      <c r="S41" s="2"/>
    </row>
    <row r="42" spans="1:19" ht="13.2" customHeight="1">
      <c r="A42" s="79"/>
      <c r="B42" s="15" t="s">
        <v>159</v>
      </c>
      <c r="C42" s="15" t="s">
        <v>186</v>
      </c>
      <c r="D42" s="77" t="s">
        <v>1</v>
      </c>
      <c r="E42" s="79"/>
      <c r="F42" s="79"/>
      <c r="G42" s="79"/>
      <c r="H42" s="79"/>
      <c r="I42" s="79"/>
      <c r="J42" s="2"/>
      <c r="K42" s="2"/>
      <c r="L42" s="2"/>
      <c r="M42" s="2"/>
      <c r="N42" s="2"/>
      <c r="O42" s="2"/>
      <c r="P42" s="2"/>
      <c r="Q42" s="2"/>
      <c r="R42" s="2"/>
      <c r="S42" s="2"/>
    </row>
    <row r="43" spans="1:19" ht="13.2" customHeight="1">
      <c r="A43" s="79"/>
      <c r="B43" s="15" t="s">
        <v>117</v>
      </c>
      <c r="C43" s="15" t="s">
        <v>58</v>
      </c>
      <c r="D43" s="77" t="s">
        <v>71</v>
      </c>
      <c r="E43" s="79"/>
      <c r="F43" s="79"/>
      <c r="G43" s="79"/>
      <c r="H43" s="79"/>
      <c r="I43" s="79"/>
      <c r="J43" s="2"/>
      <c r="K43" s="2"/>
      <c r="L43" s="2"/>
      <c r="M43" s="2"/>
      <c r="N43" s="2"/>
      <c r="O43" s="2"/>
      <c r="P43" s="2"/>
      <c r="Q43" s="2"/>
      <c r="R43" s="2"/>
      <c r="S43" s="2"/>
    </row>
    <row r="44" spans="1:19" ht="13.2" customHeight="1">
      <c r="A44" s="79"/>
      <c r="B44" s="15" t="s">
        <v>27</v>
      </c>
      <c r="C44" s="15" t="s">
        <v>26</v>
      </c>
      <c r="D44" s="16" t="s">
        <v>0</v>
      </c>
      <c r="E44" s="79"/>
      <c r="F44" s="79"/>
      <c r="G44" s="79"/>
      <c r="H44" s="79"/>
      <c r="I44" s="79"/>
      <c r="J44" s="2"/>
      <c r="K44" s="2"/>
      <c r="L44" s="2"/>
      <c r="M44" s="2"/>
      <c r="N44" s="2"/>
      <c r="O44" s="2"/>
      <c r="P44" s="2"/>
      <c r="Q44" s="2"/>
      <c r="R44" s="2"/>
      <c r="S44" s="2"/>
    </row>
    <row r="45" spans="1:19" ht="13.2" customHeight="1">
      <c r="A45" s="79"/>
      <c r="B45" s="15" t="s">
        <v>23</v>
      </c>
      <c r="C45" s="15" t="s">
        <v>167</v>
      </c>
      <c r="D45" s="77" t="s">
        <v>1</v>
      </c>
      <c r="E45" s="79"/>
      <c r="F45" s="79"/>
      <c r="G45" s="79"/>
      <c r="H45" s="79"/>
      <c r="I45" s="79"/>
      <c r="J45" s="2"/>
      <c r="K45" s="2"/>
      <c r="L45" s="2"/>
      <c r="M45" s="2"/>
      <c r="N45" s="2"/>
      <c r="O45" s="2"/>
      <c r="P45" s="2"/>
      <c r="Q45" s="2"/>
      <c r="R45" s="2"/>
      <c r="S45" s="2"/>
    </row>
    <row r="46" spans="1:19" ht="13.2" customHeight="1">
      <c r="A46" s="79"/>
      <c r="B46" s="15" t="s">
        <v>231</v>
      </c>
      <c r="C46" s="15" t="s">
        <v>232</v>
      </c>
      <c r="D46" s="77" t="s">
        <v>71</v>
      </c>
      <c r="E46" s="79"/>
      <c r="F46" s="79"/>
      <c r="G46" s="79"/>
      <c r="H46" s="79"/>
      <c r="I46" s="79"/>
      <c r="J46" s="2"/>
      <c r="K46" s="2"/>
      <c r="L46" s="2"/>
      <c r="M46" s="2"/>
      <c r="N46" s="2"/>
      <c r="O46" s="2"/>
      <c r="P46" s="2"/>
      <c r="Q46" s="2"/>
      <c r="R46" s="2"/>
      <c r="S46" s="2"/>
    </row>
    <row r="47" spans="1:19" ht="13.2" customHeight="1">
      <c r="A47" s="79"/>
      <c r="B47" s="15" t="s">
        <v>70</v>
      </c>
      <c r="C47" s="15" t="s">
        <v>58</v>
      </c>
      <c r="D47" s="77" t="s">
        <v>71</v>
      </c>
      <c r="E47" s="79"/>
      <c r="F47" s="79"/>
      <c r="G47" s="79"/>
      <c r="H47" s="79"/>
      <c r="I47" s="79"/>
      <c r="J47" s="2"/>
      <c r="K47" s="2"/>
      <c r="L47" s="2"/>
      <c r="M47" s="2"/>
      <c r="N47" s="2"/>
      <c r="O47" s="2"/>
      <c r="P47" s="2"/>
      <c r="Q47" s="2"/>
      <c r="R47" s="2"/>
      <c r="S47" s="2"/>
    </row>
    <row r="48" spans="1:19" ht="13.2" customHeight="1">
      <c r="A48" s="79"/>
      <c r="B48" s="15" t="s">
        <v>184</v>
      </c>
      <c r="C48" s="15" t="s">
        <v>185</v>
      </c>
      <c r="D48" s="77" t="s">
        <v>1</v>
      </c>
      <c r="E48" s="79"/>
      <c r="F48" s="79"/>
      <c r="G48" s="79"/>
      <c r="H48" s="79"/>
      <c r="I48" s="79"/>
      <c r="J48" s="2"/>
      <c r="K48" s="2"/>
      <c r="L48" s="2"/>
      <c r="M48" s="2"/>
      <c r="N48" s="2"/>
      <c r="O48" s="2"/>
      <c r="P48" s="2"/>
      <c r="Q48" s="2"/>
      <c r="R48" s="2"/>
      <c r="S48" s="2"/>
    </row>
    <row r="49" spans="1:19" ht="13.2" customHeight="1">
      <c r="A49" s="79"/>
      <c r="B49" s="15" t="s">
        <v>28</v>
      </c>
      <c r="C49" s="15" t="s">
        <v>164</v>
      </c>
      <c r="D49" s="16" t="s">
        <v>0</v>
      </c>
      <c r="E49" s="79"/>
      <c r="F49" s="79"/>
      <c r="G49" s="79"/>
      <c r="H49" s="79"/>
      <c r="I49" s="79"/>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13.2" customHeight="1">
      <c r="A51" s="2"/>
      <c r="B51" s="3"/>
      <c r="C51" s="3"/>
      <c r="D51" s="3"/>
      <c r="E51" s="2"/>
      <c r="F51" s="2"/>
      <c r="G51" s="2"/>
      <c r="H51" s="2"/>
      <c r="I51" s="2"/>
      <c r="J51" s="2"/>
      <c r="K51" s="2"/>
      <c r="L51" s="2"/>
      <c r="M51" s="2"/>
      <c r="N51" s="2"/>
      <c r="O51" s="2"/>
      <c r="P51" s="2"/>
      <c r="Q51" s="2"/>
      <c r="R51" s="2"/>
      <c r="S51" s="2"/>
    </row>
    <row r="52" spans="1:19" ht="33" customHeight="1">
      <c r="A52" s="2"/>
      <c r="B52" s="224" t="s">
        <v>196</v>
      </c>
      <c r="C52" s="224"/>
      <c r="D52" s="224"/>
      <c r="E52" s="224"/>
      <c r="F52" s="224"/>
      <c r="G52" s="224"/>
      <c r="H52" s="224"/>
      <c r="I52" s="224"/>
      <c r="J52" s="86"/>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c r="A54" s="2"/>
      <c r="B54" s="3"/>
      <c r="C54" s="3"/>
      <c r="D54" s="3"/>
      <c r="E54" s="2"/>
      <c r="F54" s="2"/>
      <c r="G54" s="2"/>
      <c r="H54" s="2"/>
      <c r="I54" s="2"/>
      <c r="J54" s="2"/>
      <c r="K54" s="2"/>
      <c r="L54" s="2"/>
      <c r="M54" s="2"/>
      <c r="N54" s="2"/>
      <c r="O54" s="2"/>
      <c r="P54" s="2"/>
      <c r="Q54" s="2"/>
      <c r="R54" s="2"/>
      <c r="S54" s="2"/>
    </row>
    <row r="55" spans="1:19" ht="12.75" customHeight="1">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3"/>
      <c r="C58" s="3"/>
      <c r="D58" s="3"/>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sheetData>
  <mergeCells count="2">
    <mergeCell ref="B52:I52"/>
    <mergeCell ref="B6:I6"/>
  </mergeCells>
  <hyperlinks>
    <hyperlink ref="B64"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N4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28" t="str">
        <f>Introduction!B2</f>
        <v>LightCounting Wireless Infrastructure Shares, Size &amp; Forecast - 1Q21</v>
      </c>
      <c r="C2" s="28"/>
      <c r="D2" s="28"/>
      <c r="E2" s="28"/>
    </row>
    <row r="3" spans="2:14" ht="15">
      <c r="B3" s="236" t="str">
        <f>Introduction!B3</f>
        <v>May 2021 - Sample template for illustrative purposes only</v>
      </c>
      <c r="C3" s="27"/>
      <c r="D3" s="27"/>
      <c r="E3" s="27"/>
    </row>
    <row r="4" spans="2:14" ht="13.2" customHeight="1">
      <c r="B4" s="27"/>
      <c r="C4" s="27"/>
      <c r="D4" s="27"/>
      <c r="E4" s="27"/>
    </row>
    <row r="5" spans="2:14" ht="15.6">
      <c r="B5" s="88" t="s">
        <v>261</v>
      </c>
      <c r="C5" s="26"/>
      <c r="D5" s="26"/>
      <c r="E5" s="26"/>
      <c r="F5" s="25"/>
    </row>
    <row r="6" spans="2:14" ht="15.6">
      <c r="B6" s="88" t="s">
        <v>221</v>
      </c>
      <c r="C6" s="26"/>
      <c r="D6" s="26"/>
      <c r="E6" s="26"/>
      <c r="F6" s="25"/>
    </row>
    <row r="7" spans="2:14" ht="13.2" customHeight="1">
      <c r="N7" s="75"/>
    </row>
    <row r="8" spans="2:14" ht="13.2" customHeight="1">
      <c r="B8" s="21" t="s">
        <v>195</v>
      </c>
      <c r="C8" s="21"/>
      <c r="D8" s="21"/>
      <c r="E8" s="54"/>
      <c r="N8" s="36" t="s">
        <v>96</v>
      </c>
    </row>
    <row r="9" spans="2:14" ht="13.2" customHeight="1">
      <c r="B9" s="9" t="s">
        <v>91</v>
      </c>
      <c r="C9" s="20">
        <v>2016</v>
      </c>
      <c r="D9" s="20">
        <v>2017</v>
      </c>
      <c r="E9" s="20">
        <v>2018</v>
      </c>
      <c r="F9" s="20">
        <v>2019</v>
      </c>
      <c r="G9" s="20">
        <v>2020</v>
      </c>
      <c r="H9" s="20">
        <v>2021</v>
      </c>
      <c r="I9" s="20">
        <v>2022</v>
      </c>
      <c r="J9" s="20">
        <v>2023</v>
      </c>
      <c r="K9" s="20">
        <v>2024</v>
      </c>
      <c r="L9" s="20">
        <v>2025</v>
      </c>
      <c r="M9" s="20">
        <v>2026</v>
      </c>
      <c r="N9" s="133" t="s">
        <v>220</v>
      </c>
    </row>
    <row r="10" spans="2:14" ht="13.2" customHeight="1">
      <c r="B10" s="123" t="s">
        <v>92</v>
      </c>
      <c r="C10" s="166"/>
      <c r="D10" s="166"/>
      <c r="E10" s="166"/>
      <c r="F10" s="166"/>
      <c r="G10" s="166"/>
      <c r="H10" s="166"/>
      <c r="I10" s="166"/>
      <c r="J10" s="166"/>
      <c r="K10" s="166"/>
      <c r="L10" s="166"/>
      <c r="M10" s="167"/>
      <c r="N10" s="37" t="e">
        <f>(M10/G10)^(1/6)-1</f>
        <v>#DIV/0!</v>
      </c>
    </row>
    <row r="11" spans="2:14" ht="13.2" customHeight="1">
      <c r="B11" s="124" t="s">
        <v>93</v>
      </c>
      <c r="C11" s="152"/>
      <c r="D11" s="152"/>
      <c r="E11" s="152"/>
      <c r="F11" s="151"/>
      <c r="G11" s="151"/>
      <c r="H11" s="151"/>
      <c r="I11" s="151"/>
      <c r="J11" s="151"/>
      <c r="K11" s="164"/>
      <c r="L11" s="164"/>
      <c r="M11" s="164"/>
      <c r="N11" s="126"/>
    </row>
    <row r="12" spans="2:14" ht="13.2" customHeight="1">
      <c r="B12" s="123" t="s">
        <v>94</v>
      </c>
      <c r="C12" s="166"/>
      <c r="D12" s="166"/>
      <c r="E12" s="166"/>
      <c r="F12" s="166"/>
      <c r="G12" s="166"/>
      <c r="H12" s="166"/>
      <c r="I12" s="166"/>
      <c r="J12" s="166"/>
      <c r="K12" s="166"/>
      <c r="L12" s="166"/>
      <c r="M12" s="167"/>
      <c r="N12" s="41" t="e">
        <f>(M12/G12)^(1/6)-1</f>
        <v>#DIV/0!</v>
      </c>
    </row>
    <row r="13" spans="2:14" ht="13.2" customHeight="1">
      <c r="B13" s="124" t="s">
        <v>93</v>
      </c>
      <c r="C13" s="19"/>
      <c r="D13" s="152"/>
      <c r="E13" s="152"/>
      <c r="F13" s="151"/>
      <c r="G13" s="151"/>
      <c r="H13" s="151"/>
      <c r="I13" s="151"/>
      <c r="J13" s="151"/>
      <c r="K13" s="164"/>
      <c r="L13" s="164"/>
      <c r="M13" s="164"/>
      <c r="N13" s="126"/>
    </row>
    <row r="14" spans="2:14" ht="13.2" customHeight="1">
      <c r="B14" s="123" t="s">
        <v>95</v>
      </c>
      <c r="C14" s="166"/>
      <c r="D14" s="166"/>
      <c r="E14" s="166"/>
      <c r="F14" s="166"/>
      <c r="G14" s="166"/>
      <c r="H14" s="166"/>
      <c r="I14" s="166"/>
      <c r="J14" s="166"/>
      <c r="K14" s="166"/>
      <c r="L14" s="166"/>
      <c r="M14" s="167"/>
      <c r="N14" s="41" t="e">
        <f>(M14/G14)^(1/6)-1</f>
        <v>#DIV/0!</v>
      </c>
    </row>
    <row r="15" spans="2:14" ht="13.2" customHeight="1">
      <c r="B15" s="124" t="s">
        <v>93</v>
      </c>
      <c r="C15" s="152"/>
      <c r="D15" s="152"/>
      <c r="E15" s="152"/>
      <c r="F15" s="151"/>
      <c r="G15" s="151"/>
      <c r="H15" s="151"/>
      <c r="I15" s="151"/>
      <c r="J15" s="151"/>
      <c r="K15" s="164"/>
      <c r="L15" s="164"/>
      <c r="M15" s="164"/>
      <c r="N15" s="126"/>
    </row>
    <row r="16" spans="2:14" ht="13.2" customHeight="1">
      <c r="B16" s="123" t="s">
        <v>100</v>
      </c>
      <c r="C16" s="166"/>
      <c r="D16" s="166"/>
      <c r="E16" s="166"/>
      <c r="F16" s="166"/>
      <c r="G16" s="166"/>
      <c r="H16" s="166"/>
      <c r="I16" s="166"/>
      <c r="J16" s="166"/>
      <c r="K16" s="166"/>
      <c r="L16" s="166"/>
      <c r="M16" s="166"/>
      <c r="N16" s="41" t="e">
        <f>(M16/G16)^(1/6)-1</f>
        <v>#DIV/0!</v>
      </c>
    </row>
    <row r="17" spans="2:14" ht="13.2" customHeight="1">
      <c r="B17" s="124" t="s">
        <v>93</v>
      </c>
      <c r="C17" s="152"/>
      <c r="D17" s="152"/>
      <c r="E17" s="152"/>
      <c r="F17" s="151"/>
      <c r="G17" s="151"/>
      <c r="H17" s="151"/>
      <c r="I17" s="151"/>
      <c r="J17" s="151"/>
      <c r="K17" s="164"/>
      <c r="L17" s="164"/>
      <c r="M17" s="164"/>
      <c r="N17" s="126"/>
    </row>
    <row r="18" spans="2:14" ht="13.2" customHeight="1">
      <c r="B18" s="123" t="s">
        <v>72</v>
      </c>
      <c r="C18" s="166">
        <f>C10+C12+C14+C16</f>
        <v>0</v>
      </c>
      <c r="D18" s="166">
        <f>D10+D12+D14+D16</f>
        <v>0</v>
      </c>
      <c r="E18" s="166">
        <f>E10+E12+E14+E16</f>
        <v>0</v>
      </c>
      <c r="F18" s="166">
        <f t="shared" ref="F18:M18" si="0">F10+F12+F14+F16</f>
        <v>0</v>
      </c>
      <c r="G18" s="166">
        <f t="shared" si="0"/>
        <v>0</v>
      </c>
      <c r="H18" s="166">
        <f t="shared" si="0"/>
        <v>0</v>
      </c>
      <c r="I18" s="166">
        <f t="shared" si="0"/>
        <v>0</v>
      </c>
      <c r="J18" s="166">
        <f t="shared" si="0"/>
        <v>0</v>
      </c>
      <c r="K18" s="166">
        <f t="shared" si="0"/>
        <v>0</v>
      </c>
      <c r="L18" s="166">
        <f t="shared" si="0"/>
        <v>0</v>
      </c>
      <c r="M18" s="166">
        <f t="shared" si="0"/>
        <v>0</v>
      </c>
      <c r="N18" s="41" t="e">
        <f>(M18/G18)^(1/6)-1</f>
        <v>#DIV/0!</v>
      </c>
    </row>
    <row r="19" spans="2:14" ht="13.2" customHeight="1">
      <c r="B19" s="127" t="s">
        <v>93</v>
      </c>
      <c r="C19" s="19"/>
      <c r="D19" s="152"/>
      <c r="E19" s="152"/>
      <c r="F19" s="151" t="e">
        <f>(F18-E18)/E18</f>
        <v>#DIV/0!</v>
      </c>
      <c r="G19" s="151" t="e">
        <f t="shared" ref="G19:M19" si="1">(G18-F18)/F18</f>
        <v>#DIV/0!</v>
      </c>
      <c r="H19" s="151" t="e">
        <f t="shared" si="1"/>
        <v>#DIV/0!</v>
      </c>
      <c r="I19" s="151" t="e">
        <f t="shared" si="1"/>
        <v>#DIV/0!</v>
      </c>
      <c r="J19" s="151" t="e">
        <f t="shared" si="1"/>
        <v>#DIV/0!</v>
      </c>
      <c r="K19" s="164" t="e">
        <f t="shared" si="1"/>
        <v>#DIV/0!</v>
      </c>
      <c r="L19" s="164" t="e">
        <f t="shared" si="1"/>
        <v>#DIV/0!</v>
      </c>
      <c r="M19" s="164" t="e">
        <f t="shared" si="1"/>
        <v>#DIV/0!</v>
      </c>
      <c r="N19" s="42"/>
    </row>
    <row r="20" spans="2:14" ht="13.2" customHeight="1">
      <c r="B20" s="1" t="s">
        <v>113</v>
      </c>
    </row>
    <row r="21" spans="2:14" ht="13.2" customHeight="1"/>
    <row r="22" spans="2:14" ht="13.2" customHeight="1">
      <c r="B22" s="21" t="s">
        <v>222</v>
      </c>
      <c r="C22" s="21"/>
      <c r="D22" s="21"/>
      <c r="E22" s="21"/>
      <c r="N22" s="62"/>
    </row>
    <row r="23" spans="2:14" ht="13.2" customHeight="1">
      <c r="B23" s="9" t="s">
        <v>91</v>
      </c>
      <c r="C23" s="20">
        <v>2016</v>
      </c>
      <c r="D23" s="20">
        <v>2017</v>
      </c>
      <c r="E23" s="20">
        <v>2018</v>
      </c>
      <c r="F23" s="20">
        <v>2019</v>
      </c>
      <c r="G23" s="20">
        <v>2020</v>
      </c>
      <c r="H23" s="20">
        <v>2021</v>
      </c>
      <c r="I23" s="20">
        <v>2022</v>
      </c>
      <c r="J23" s="20">
        <v>2023</v>
      </c>
      <c r="K23" s="20">
        <v>2024</v>
      </c>
      <c r="L23" s="20">
        <v>2025</v>
      </c>
      <c r="M23" s="20">
        <v>2026</v>
      </c>
      <c r="N23" s="63"/>
    </row>
    <row r="24" spans="2:14" ht="13.2" customHeight="1">
      <c r="B24" s="4" t="s">
        <v>92</v>
      </c>
      <c r="C24" s="171">
        <v>0</v>
      </c>
      <c r="D24" s="171">
        <v>0</v>
      </c>
      <c r="E24" s="171" t="e">
        <f>E10/('5G RAN'!E30+'4G RAN'!E22)</f>
        <v>#DIV/0!</v>
      </c>
      <c r="F24" s="171" t="e">
        <f>F10/('5G RAN'!F30+'4G RAN'!F22)</f>
        <v>#DIV/0!</v>
      </c>
      <c r="G24" s="171" t="e">
        <f>G10/('5G RAN'!G30+'4G RAN'!G22)</f>
        <v>#DIV/0!</v>
      </c>
      <c r="H24" s="171" t="e">
        <f>H10/('5G RAN'!H30+'4G RAN'!H22)</f>
        <v>#DIV/0!</v>
      </c>
      <c r="I24" s="171" t="e">
        <f>I10/('5G RAN'!I30+'4G RAN'!I22)</f>
        <v>#DIV/0!</v>
      </c>
      <c r="J24" s="171" t="e">
        <f>J10/('5G RAN'!J30+'4G RAN'!J22)</f>
        <v>#DIV/0!</v>
      </c>
      <c r="K24" s="171" t="e">
        <f>K10/('5G RAN'!K30+'4G RAN'!K22)</f>
        <v>#DIV/0!</v>
      </c>
      <c r="L24" s="171" t="e">
        <f>L10/('5G RAN'!L30+'4G RAN'!L22)</f>
        <v>#DIV/0!</v>
      </c>
      <c r="M24" s="171" t="e">
        <f>M10/('5G RAN'!M30+'4G RAN'!M22)</f>
        <v>#DIV/0!</v>
      </c>
      <c r="N24" s="64"/>
    </row>
    <row r="25" spans="2:14" ht="13.2" customHeight="1">
      <c r="B25" s="4" t="s">
        <v>94</v>
      </c>
      <c r="C25" s="171">
        <v>0</v>
      </c>
      <c r="D25" s="171">
        <v>0</v>
      </c>
      <c r="E25" s="171" t="e">
        <f>E12/('5G RAN'!E32+'4G RAN'!E24)</f>
        <v>#DIV/0!</v>
      </c>
      <c r="F25" s="171" t="e">
        <f>F12/('5G RAN'!F32+'4G RAN'!F24)</f>
        <v>#DIV/0!</v>
      </c>
      <c r="G25" s="171" t="e">
        <f>G12/('5G RAN'!G32+'4G RAN'!G24)</f>
        <v>#DIV/0!</v>
      </c>
      <c r="H25" s="171" t="e">
        <f>H12/('5G RAN'!H32+'4G RAN'!H24)</f>
        <v>#DIV/0!</v>
      </c>
      <c r="I25" s="171" t="e">
        <f>I12/('5G RAN'!I32+'4G RAN'!I24)</f>
        <v>#DIV/0!</v>
      </c>
      <c r="J25" s="171" t="e">
        <f>J12/('5G RAN'!J32+'4G RAN'!J24)</f>
        <v>#DIV/0!</v>
      </c>
      <c r="K25" s="171" t="e">
        <f>K12/('5G RAN'!K32+'4G RAN'!K24)</f>
        <v>#DIV/0!</v>
      </c>
      <c r="L25" s="171" t="e">
        <f>L12/('5G RAN'!L32+'4G RAN'!L24)</f>
        <v>#DIV/0!</v>
      </c>
      <c r="M25" s="171" t="e">
        <f>M12/('5G RAN'!M32+'4G RAN'!M24)</f>
        <v>#DIV/0!</v>
      </c>
      <c r="N25" s="64"/>
    </row>
    <row r="26" spans="2:14" ht="13.2" customHeight="1">
      <c r="B26" s="4" t="s">
        <v>95</v>
      </c>
      <c r="C26" s="171">
        <v>0</v>
      </c>
      <c r="D26" s="171">
        <v>0</v>
      </c>
      <c r="E26" s="171" t="e">
        <f>E14/('5G RAN'!E34+'4G RAN'!E26)</f>
        <v>#DIV/0!</v>
      </c>
      <c r="F26" s="171" t="e">
        <f>F14/('5G RAN'!F34+'4G RAN'!F26)</f>
        <v>#DIV/0!</v>
      </c>
      <c r="G26" s="171" t="e">
        <f>G14/('5G RAN'!G34+'4G RAN'!G26)</f>
        <v>#DIV/0!</v>
      </c>
      <c r="H26" s="171" t="e">
        <f>H14/('5G RAN'!H34+'4G RAN'!H26)</f>
        <v>#DIV/0!</v>
      </c>
      <c r="I26" s="171" t="e">
        <f>I14/('5G RAN'!I34+'4G RAN'!I26)</f>
        <v>#DIV/0!</v>
      </c>
      <c r="J26" s="171" t="e">
        <f>J14/('5G RAN'!J34+'4G RAN'!J26)</f>
        <v>#DIV/0!</v>
      </c>
      <c r="K26" s="171" t="e">
        <f>K14/('5G RAN'!K34+'4G RAN'!K26)</f>
        <v>#DIV/0!</v>
      </c>
      <c r="L26" s="171" t="e">
        <f>L14/('5G RAN'!L34+'4G RAN'!L26)</f>
        <v>#DIV/0!</v>
      </c>
      <c r="M26" s="171" t="e">
        <f>M14/('5G RAN'!M34+'4G RAN'!M26)</f>
        <v>#DIV/0!</v>
      </c>
      <c r="N26" s="64"/>
    </row>
    <row r="27" spans="2:14" ht="13.2" customHeight="1">
      <c r="B27" s="4" t="s">
        <v>100</v>
      </c>
      <c r="C27" s="171">
        <v>0</v>
      </c>
      <c r="D27" s="171">
        <v>0</v>
      </c>
      <c r="E27" s="171" t="e">
        <f>E16/('5G RAN'!E36+'4G RAN'!E28)</f>
        <v>#DIV/0!</v>
      </c>
      <c r="F27" s="171" t="e">
        <f>F16/('5G RAN'!F36+'4G RAN'!F28)</f>
        <v>#DIV/0!</v>
      </c>
      <c r="G27" s="171" t="e">
        <f>G16/('5G RAN'!G36+'4G RAN'!G28)</f>
        <v>#DIV/0!</v>
      </c>
      <c r="H27" s="171" t="e">
        <f>H16/('5G RAN'!H36+'4G RAN'!H28)</f>
        <v>#DIV/0!</v>
      </c>
      <c r="I27" s="171" t="e">
        <f>I16/('5G RAN'!I36+'4G RAN'!I28)</f>
        <v>#DIV/0!</v>
      </c>
      <c r="J27" s="171" t="e">
        <f>J16/('5G RAN'!J36+'4G RAN'!J28)</f>
        <v>#DIV/0!</v>
      </c>
      <c r="K27" s="171" t="e">
        <f>K16/('5G RAN'!K36+'4G RAN'!K28)</f>
        <v>#DIV/0!</v>
      </c>
      <c r="L27" s="171" t="e">
        <f>L16/('5G RAN'!L36+'4G RAN'!L28)</f>
        <v>#DIV/0!</v>
      </c>
      <c r="M27" s="171" t="e">
        <f>M16/('5G RAN'!M36+'4G RAN'!M28)</f>
        <v>#DIV/0!</v>
      </c>
      <c r="N27" s="64"/>
    </row>
    <row r="28" spans="2:14" ht="13.2" customHeight="1">
      <c r="B28" s="4" t="s">
        <v>72</v>
      </c>
      <c r="C28" s="171">
        <v>0</v>
      </c>
      <c r="D28" s="171">
        <v>0</v>
      </c>
      <c r="E28" s="171" t="e">
        <f>E18/('5G RAN'!E38+'4G RAN'!E30)</f>
        <v>#DIV/0!</v>
      </c>
      <c r="F28" s="171" t="e">
        <f>F18/('5G RAN'!F38+'4G RAN'!F30)</f>
        <v>#DIV/0!</v>
      </c>
      <c r="G28" s="171" t="e">
        <f>G18/('5G RAN'!G38+'4G RAN'!G30)</f>
        <v>#DIV/0!</v>
      </c>
      <c r="H28" s="171" t="e">
        <f>H18/('5G RAN'!H38+'4G RAN'!H30)</f>
        <v>#DIV/0!</v>
      </c>
      <c r="I28" s="171" t="e">
        <f>I18/('5G RAN'!I38+'4G RAN'!I30)</f>
        <v>#DIV/0!</v>
      </c>
      <c r="J28" s="171" t="e">
        <f>J18/('5G RAN'!J38+'4G RAN'!J30)</f>
        <v>#DIV/0!</v>
      </c>
      <c r="K28" s="171" t="e">
        <f>K18/('5G RAN'!K38+'4G RAN'!K30)</f>
        <v>#DIV/0!</v>
      </c>
      <c r="L28" s="171" t="e">
        <f>L18/('5G RAN'!L38+'4G RAN'!L30)</f>
        <v>#DIV/0!</v>
      </c>
      <c r="M28" s="171" t="e">
        <f>M18/('5G RAN'!M38+'4G RAN'!M30)</f>
        <v>#DIV/0!</v>
      </c>
      <c r="N28" s="64"/>
    </row>
    <row r="29" spans="2:14" ht="13.2" customHeight="1"/>
    <row r="30" spans="2:14" ht="13.2" customHeight="1"/>
    <row r="31" spans="2:14" ht="13.2" customHeight="1">
      <c r="I31" s="213"/>
      <c r="J31" s="213"/>
      <c r="K31" s="213"/>
      <c r="L31" s="213"/>
    </row>
    <row r="32" spans="2:14" ht="13.2" customHeight="1">
      <c r="I32" s="213"/>
      <c r="J32" s="213"/>
      <c r="K32" s="213"/>
      <c r="L32" s="213"/>
    </row>
    <row r="33" spans="9:12" ht="13.2" customHeight="1">
      <c r="I33" s="213"/>
      <c r="J33" s="214"/>
      <c r="K33" s="214"/>
      <c r="L33" s="213"/>
    </row>
    <row r="34" spans="9:12" ht="13.2" customHeight="1">
      <c r="I34" s="213"/>
      <c r="J34" s="213"/>
      <c r="K34" s="213"/>
      <c r="L34" s="213"/>
    </row>
    <row r="35" spans="9:12" ht="13.2" customHeight="1">
      <c r="I35" s="213"/>
      <c r="J35" s="215"/>
      <c r="K35" s="215"/>
      <c r="L35" s="213"/>
    </row>
    <row r="36" spans="9:12" ht="13.2" customHeight="1">
      <c r="I36" s="213"/>
      <c r="J36" s="213"/>
      <c r="K36" s="213"/>
      <c r="L36" s="213"/>
    </row>
    <row r="37" spans="9:12" ht="13.2" customHeight="1"/>
    <row r="38" spans="9:12" ht="13.2" customHeight="1"/>
    <row r="39" spans="9:12" ht="13.2" customHeight="1"/>
    <row r="40" spans="9:12" ht="13.2" customHeight="1"/>
    <row r="41" spans="9:12" ht="13.2" customHeight="1"/>
    <row r="42" spans="9:12" ht="13.2" customHeight="1"/>
    <row r="43" spans="9:12" ht="13.2" customHeight="1"/>
    <row r="44" spans="9:12" ht="13.2" customHeight="1"/>
    <row r="45" spans="9:12" ht="13.2" customHeight="1"/>
    <row r="46" spans="9:12" ht="13.2" customHeight="1"/>
    <row r="47" spans="9:12" ht="13.2" customHeight="1"/>
    <row r="48" spans="9:12"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N2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28" t="str">
        <f>Introduction!B2</f>
        <v>LightCounting Wireless Infrastructure Shares, Size &amp; Forecast - 1Q21</v>
      </c>
      <c r="C2" s="28"/>
      <c r="D2" s="28"/>
      <c r="E2" s="28"/>
    </row>
    <row r="3" spans="2:14" ht="15">
      <c r="B3" s="236" t="str">
        <f>Introduction!B3</f>
        <v>May 2021 - Sample template for illustrative purposes only</v>
      </c>
      <c r="C3" s="27"/>
      <c r="D3" s="27"/>
      <c r="E3" s="27"/>
    </row>
    <row r="4" spans="2:14" ht="13.2" customHeight="1">
      <c r="B4" s="27"/>
      <c r="C4" s="27"/>
      <c r="D4" s="27"/>
      <c r="E4" s="27"/>
    </row>
    <row r="5" spans="2:14" ht="15.6">
      <c r="B5" s="88" t="s">
        <v>173</v>
      </c>
      <c r="C5" s="26"/>
      <c r="D5" s="26"/>
      <c r="E5" s="26"/>
      <c r="F5" s="25"/>
    </row>
    <row r="6" spans="2:14" ht="13.2" customHeight="1"/>
    <row r="7" spans="2:14" s="75" customFormat="1" ht="13.2" customHeight="1">
      <c r="B7" s="21" t="s">
        <v>97</v>
      </c>
      <c r="C7" s="21"/>
      <c r="D7" s="54"/>
      <c r="E7" s="21"/>
      <c r="N7" s="36" t="s">
        <v>96</v>
      </c>
    </row>
    <row r="8" spans="2:14" s="75" customFormat="1" ht="13.2" customHeight="1">
      <c r="B8" s="121" t="s">
        <v>91</v>
      </c>
      <c r="C8" s="109">
        <v>2016</v>
      </c>
      <c r="D8" s="109">
        <v>2017</v>
      </c>
      <c r="E8" s="109">
        <v>2018</v>
      </c>
      <c r="F8" s="109">
        <v>2019</v>
      </c>
      <c r="G8" s="109">
        <v>2020</v>
      </c>
      <c r="H8" s="109">
        <v>2021</v>
      </c>
      <c r="I8" s="109">
        <v>2022</v>
      </c>
      <c r="J8" s="109">
        <v>2023</v>
      </c>
      <c r="K8" s="109">
        <v>2024</v>
      </c>
      <c r="L8" s="109">
        <v>2025</v>
      </c>
      <c r="M8" s="109">
        <v>2026</v>
      </c>
      <c r="N8" s="133" t="s">
        <v>220</v>
      </c>
    </row>
    <row r="9" spans="2:14" s="75" customFormat="1" ht="13.2" customHeight="1">
      <c r="B9" s="123" t="s">
        <v>92</v>
      </c>
      <c r="C9" s="166"/>
      <c r="D9" s="166"/>
      <c r="E9" s="166"/>
      <c r="F9" s="166"/>
      <c r="G9" s="166"/>
      <c r="H9" s="166"/>
      <c r="I9" s="166"/>
      <c r="J9" s="166"/>
      <c r="K9" s="166"/>
      <c r="L9" s="166"/>
      <c r="M9" s="166"/>
      <c r="N9" s="37" t="e">
        <f>(M9/G9)^(1/6)-1</f>
        <v>#DIV/0!</v>
      </c>
    </row>
    <row r="10" spans="2:14" s="75" customFormat="1" ht="13.2" customHeight="1">
      <c r="B10" s="124" t="s">
        <v>93</v>
      </c>
      <c r="C10" s="168"/>
      <c r="D10" s="151"/>
      <c r="E10" s="151"/>
      <c r="F10" s="152"/>
      <c r="G10" s="151"/>
      <c r="H10" s="151"/>
      <c r="I10" s="151"/>
      <c r="J10" s="151"/>
      <c r="K10" s="164"/>
      <c r="L10" s="164"/>
      <c r="M10" s="145"/>
      <c r="N10" s="126"/>
    </row>
    <row r="11" spans="2:14" s="75" customFormat="1" ht="13.2" customHeight="1">
      <c r="B11" s="123" t="s">
        <v>94</v>
      </c>
      <c r="C11" s="166"/>
      <c r="D11" s="166"/>
      <c r="E11" s="166"/>
      <c r="F11" s="166"/>
      <c r="G11" s="166"/>
      <c r="H11" s="166"/>
      <c r="I11" s="166"/>
      <c r="J11" s="166"/>
      <c r="K11" s="166"/>
      <c r="L11" s="166"/>
      <c r="M11" s="166"/>
      <c r="N11" s="41" t="e">
        <f>(M11/G11)^(1/6)-1</f>
        <v>#DIV/0!</v>
      </c>
    </row>
    <row r="12" spans="2:14" s="75" customFormat="1" ht="13.2" customHeight="1">
      <c r="B12" s="124" t="s">
        <v>93</v>
      </c>
      <c r="C12" s="168"/>
      <c r="D12" s="151"/>
      <c r="E12" s="151"/>
      <c r="F12" s="151"/>
      <c r="G12" s="151"/>
      <c r="H12" s="151"/>
      <c r="I12" s="151"/>
      <c r="J12" s="151"/>
      <c r="K12" s="164"/>
      <c r="L12" s="164"/>
      <c r="M12" s="145"/>
      <c r="N12" s="126"/>
    </row>
    <row r="13" spans="2:14" s="75" customFormat="1" ht="13.2" customHeight="1">
      <c r="B13" s="123" t="s">
        <v>95</v>
      </c>
      <c r="C13" s="166"/>
      <c r="D13" s="166"/>
      <c r="E13" s="166"/>
      <c r="F13" s="166"/>
      <c r="G13" s="166"/>
      <c r="H13" s="166"/>
      <c r="I13" s="166"/>
      <c r="J13" s="166"/>
      <c r="K13" s="166"/>
      <c r="L13" s="166"/>
      <c r="M13" s="166"/>
      <c r="N13" s="41" t="e">
        <f>(M13/G13)^(1/6)-1</f>
        <v>#DIV/0!</v>
      </c>
    </row>
    <row r="14" spans="2:14" s="75" customFormat="1" ht="13.2" customHeight="1">
      <c r="B14" s="124" t="s">
        <v>93</v>
      </c>
      <c r="C14" s="168"/>
      <c r="D14" s="151"/>
      <c r="E14" s="151"/>
      <c r="F14" s="151"/>
      <c r="G14" s="151"/>
      <c r="H14" s="151"/>
      <c r="I14" s="151"/>
      <c r="J14" s="151"/>
      <c r="K14" s="164"/>
      <c r="L14" s="164"/>
      <c r="M14" s="145"/>
      <c r="N14" s="126"/>
    </row>
    <row r="15" spans="2:14" s="75" customFormat="1" ht="13.2" customHeight="1">
      <c r="B15" s="123" t="s">
        <v>100</v>
      </c>
      <c r="C15" s="166"/>
      <c r="D15" s="166"/>
      <c r="E15" s="166"/>
      <c r="F15" s="166"/>
      <c r="G15" s="166"/>
      <c r="H15" s="166"/>
      <c r="I15" s="166"/>
      <c r="J15" s="166"/>
      <c r="K15" s="166"/>
      <c r="L15" s="166"/>
      <c r="M15" s="166"/>
      <c r="N15" s="41" t="e">
        <f>(M15/G15)^(1/6)-1</f>
        <v>#DIV/0!</v>
      </c>
    </row>
    <row r="16" spans="2:14" s="75" customFormat="1" ht="13.2" customHeight="1">
      <c r="B16" s="124" t="s">
        <v>93</v>
      </c>
      <c r="C16" s="168"/>
      <c r="D16" s="151"/>
      <c r="E16" s="151"/>
      <c r="F16" s="151"/>
      <c r="G16" s="151"/>
      <c r="H16" s="151"/>
      <c r="I16" s="151"/>
      <c r="J16" s="151"/>
      <c r="K16" s="164"/>
      <c r="L16" s="164"/>
      <c r="M16" s="145"/>
      <c r="N16" s="126"/>
    </row>
    <row r="17" spans="2:14" s="75" customFormat="1" ht="13.2" customHeight="1">
      <c r="B17" s="123" t="s">
        <v>72</v>
      </c>
      <c r="C17" s="166">
        <f>C9+C11+C13+C15</f>
        <v>0</v>
      </c>
      <c r="D17" s="166">
        <f>D9+D11+D13+D15</f>
        <v>0</v>
      </c>
      <c r="E17" s="166">
        <f>E9+E11+E13+E15</f>
        <v>0</v>
      </c>
      <c r="F17" s="166">
        <f t="shared" ref="F17:L17" si="0">F9+F11+F13+F15</f>
        <v>0</v>
      </c>
      <c r="G17" s="166">
        <f t="shared" si="0"/>
        <v>0</v>
      </c>
      <c r="H17" s="166">
        <f>H9+H11+H13+H15</f>
        <v>0</v>
      </c>
      <c r="I17" s="166">
        <f>I9+I11+I13+I15</f>
        <v>0</v>
      </c>
      <c r="J17" s="166">
        <f>J9+J11+J13+J15</f>
        <v>0</v>
      </c>
      <c r="K17" s="167">
        <f t="shared" si="0"/>
        <v>0</v>
      </c>
      <c r="L17" s="167">
        <f t="shared" si="0"/>
        <v>0</v>
      </c>
      <c r="M17" s="167">
        <f t="shared" ref="M17" si="1">M9+M11+M13+M15</f>
        <v>0</v>
      </c>
      <c r="N17" s="41" t="e">
        <f>(M17/G17)^(1/6)-1</f>
        <v>#DIV/0!</v>
      </c>
    </row>
    <row r="18" spans="2:14" s="75" customFormat="1" ht="13.2" customHeight="1">
      <c r="B18" s="127" t="s">
        <v>93</v>
      </c>
      <c r="C18" s="168"/>
      <c r="D18" s="151"/>
      <c r="E18" s="151"/>
      <c r="F18" s="151"/>
      <c r="G18" s="151" t="e">
        <f t="shared" ref="G18:M18" si="2">(G17-F17)/F17</f>
        <v>#DIV/0!</v>
      </c>
      <c r="H18" s="151" t="e">
        <f t="shared" si="2"/>
        <v>#DIV/0!</v>
      </c>
      <c r="I18" s="151" t="e">
        <f t="shared" si="2"/>
        <v>#DIV/0!</v>
      </c>
      <c r="J18" s="151" t="e">
        <f t="shared" si="2"/>
        <v>#DIV/0!</v>
      </c>
      <c r="K18" s="164" t="e">
        <f t="shared" si="2"/>
        <v>#DIV/0!</v>
      </c>
      <c r="L18" s="164" t="e">
        <f t="shared" si="2"/>
        <v>#DIV/0!</v>
      </c>
      <c r="M18" s="145" t="e">
        <f t="shared" si="2"/>
        <v>#DIV/0!</v>
      </c>
      <c r="N18" s="128"/>
    </row>
    <row r="19" spans="2:14">
      <c r="B19" s="17"/>
      <c r="C19" s="17"/>
      <c r="D19" s="17"/>
      <c r="F19" s="188"/>
      <c r="G19" s="186"/>
    </row>
    <row r="20" spans="2:14">
      <c r="G20" s="187"/>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S5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28" t="str">
        <f>Introduction!B2</f>
        <v>LightCounting Wireless Infrastructure Shares, Size &amp; Forecast - 1Q21</v>
      </c>
    </row>
    <row r="3" spans="2:19" ht="15">
      <c r="B3" s="27" t="str">
        <f>Introduction!B3</f>
        <v>May 2021 - Sample template for illustrative purposes only</v>
      </c>
    </row>
    <row r="4" spans="2:19" ht="15">
      <c r="B4" s="27"/>
    </row>
    <row r="5" spans="2:19" ht="15.6">
      <c r="B5" s="88" t="s">
        <v>169</v>
      </c>
      <c r="C5" s="25"/>
    </row>
    <row r="6" spans="2:19" ht="13.2" customHeight="1"/>
    <row r="7" spans="2:19" s="75" customFormat="1" ht="13.2" customHeight="1">
      <c r="B7" s="21" t="s">
        <v>224</v>
      </c>
      <c r="N7" s="21" t="s">
        <v>225</v>
      </c>
      <c r="P7" s="65"/>
    </row>
    <row r="8" spans="2:19" s="75" customFormat="1" ht="13.2" customHeight="1">
      <c r="B8" s="121" t="s">
        <v>6</v>
      </c>
      <c r="C8" s="109" t="s">
        <v>75</v>
      </c>
      <c r="D8" s="109" t="s">
        <v>76</v>
      </c>
      <c r="E8" s="109" t="s">
        <v>77</v>
      </c>
      <c r="F8" s="109" t="s">
        <v>78</v>
      </c>
      <c r="G8" s="109" t="s">
        <v>79</v>
      </c>
      <c r="H8" s="109" t="s">
        <v>80</v>
      </c>
      <c r="I8" s="109" t="s">
        <v>81</v>
      </c>
      <c r="J8" s="109" t="s">
        <v>82</v>
      </c>
      <c r="K8" s="109" t="s">
        <v>83</v>
      </c>
      <c r="L8" s="109" t="s">
        <v>84</v>
      </c>
      <c r="N8" s="108" t="str">
        <f>B8</f>
        <v>Vendor</v>
      </c>
      <c r="O8" s="109">
        <v>2019</v>
      </c>
      <c r="P8" s="109">
        <v>2020</v>
      </c>
      <c r="Q8" s="109">
        <v>2021</v>
      </c>
      <c r="R8" s="109">
        <v>2022</v>
      </c>
      <c r="S8" s="109">
        <v>2023</v>
      </c>
    </row>
    <row r="9" spans="2:19" s="75" customFormat="1" ht="13.2" customHeight="1">
      <c r="B9" s="76" t="s">
        <v>9</v>
      </c>
      <c r="C9" s="147"/>
      <c r="D9" s="147"/>
      <c r="E9" s="147"/>
      <c r="F9" s="147"/>
      <c r="G9" s="147"/>
      <c r="H9" s="147"/>
      <c r="I9" s="147"/>
      <c r="J9" s="147"/>
      <c r="K9" s="147"/>
      <c r="L9" s="147"/>
      <c r="N9" s="146" t="str">
        <f t="shared" ref="N9:N17" si="0">B9</f>
        <v>Cisco</v>
      </c>
      <c r="O9" s="149">
        <f>SUM(C9:F9)</f>
        <v>0</v>
      </c>
      <c r="P9" s="149">
        <f>SUM(G9:J9)</f>
        <v>0</v>
      </c>
      <c r="Q9" s="147"/>
      <c r="R9" s="147"/>
      <c r="S9" s="147"/>
    </row>
    <row r="10" spans="2:19" s="75" customFormat="1" ht="13.2" customHeight="1">
      <c r="B10" s="76" t="s">
        <v>11</v>
      </c>
      <c r="C10" s="147"/>
      <c r="D10" s="147"/>
      <c r="E10" s="147"/>
      <c r="F10" s="147"/>
      <c r="G10" s="147"/>
      <c r="H10" s="147"/>
      <c r="I10" s="147"/>
      <c r="J10" s="147"/>
      <c r="K10" s="147"/>
      <c r="L10" s="147"/>
      <c r="N10" s="146" t="str">
        <f t="shared" si="0"/>
        <v>Ericsson</v>
      </c>
      <c r="O10" s="149">
        <f t="shared" ref="O10:O17" si="1">SUM(C10:F10)</f>
        <v>0</v>
      </c>
      <c r="P10" s="149">
        <f t="shared" ref="P10:P17" si="2">SUM(G10:J10)</f>
        <v>0</v>
      </c>
      <c r="Q10" s="147"/>
      <c r="R10" s="147"/>
      <c r="S10" s="147"/>
    </row>
    <row r="11" spans="2:19" s="75" customFormat="1" ht="13.2" customHeight="1">
      <c r="B11" s="76" t="s">
        <v>17</v>
      </c>
      <c r="C11" s="147"/>
      <c r="D11" s="147"/>
      <c r="E11" s="147"/>
      <c r="F11" s="147"/>
      <c r="G11" s="147"/>
      <c r="H11" s="147"/>
      <c r="I11" s="147"/>
      <c r="J11" s="147"/>
      <c r="K11" s="147"/>
      <c r="L11" s="147"/>
      <c r="N11" s="146" t="str">
        <f t="shared" si="0"/>
        <v>Huawei</v>
      </c>
      <c r="O11" s="149">
        <f t="shared" si="1"/>
        <v>0</v>
      </c>
      <c r="P11" s="149">
        <f t="shared" si="2"/>
        <v>0</v>
      </c>
      <c r="Q11" s="147"/>
      <c r="R11" s="147"/>
      <c r="S11" s="147"/>
    </row>
    <row r="12" spans="2:19" s="75" customFormat="1" ht="13.2" customHeight="1">
      <c r="B12" s="76" t="s">
        <v>20</v>
      </c>
      <c r="C12" s="147"/>
      <c r="D12" s="147"/>
      <c r="E12" s="147"/>
      <c r="F12" s="147"/>
      <c r="G12" s="157"/>
      <c r="H12" s="147"/>
      <c r="I12" s="147"/>
      <c r="J12" s="147"/>
      <c r="K12" s="147"/>
      <c r="L12" s="147"/>
      <c r="N12" s="146" t="str">
        <f t="shared" si="0"/>
        <v>Mavenir</v>
      </c>
      <c r="O12" s="149">
        <f t="shared" si="1"/>
        <v>0</v>
      </c>
      <c r="P12" s="149">
        <f t="shared" si="2"/>
        <v>0</v>
      </c>
      <c r="Q12" s="147"/>
      <c r="R12" s="147"/>
      <c r="S12" s="147"/>
    </row>
    <row r="13" spans="2:19" s="75" customFormat="1" ht="13.2" customHeight="1">
      <c r="B13" s="76" t="s">
        <v>2</v>
      </c>
      <c r="C13" s="147"/>
      <c r="D13" s="147"/>
      <c r="E13" s="147"/>
      <c r="F13" s="147"/>
      <c r="G13" s="157"/>
      <c r="H13" s="147"/>
      <c r="I13" s="147"/>
      <c r="J13" s="147"/>
      <c r="K13" s="147"/>
      <c r="L13" s="147"/>
      <c r="N13" s="146" t="str">
        <f t="shared" si="0"/>
        <v>NEC</v>
      </c>
      <c r="O13" s="149">
        <f t="shared" si="1"/>
        <v>0</v>
      </c>
      <c r="P13" s="149">
        <f t="shared" si="2"/>
        <v>0</v>
      </c>
      <c r="Q13" s="147"/>
      <c r="R13" s="147"/>
      <c r="S13" s="147"/>
    </row>
    <row r="14" spans="2:19" s="75" customFormat="1" ht="13.2" customHeight="1">
      <c r="B14" s="76" t="s">
        <v>18</v>
      </c>
      <c r="C14" s="147"/>
      <c r="D14" s="147"/>
      <c r="E14" s="147"/>
      <c r="F14" s="147"/>
      <c r="G14" s="147"/>
      <c r="H14" s="147"/>
      <c r="I14" s="147"/>
      <c r="J14" s="147"/>
      <c r="K14" s="147"/>
      <c r="L14" s="147"/>
      <c r="N14" s="146" t="str">
        <f t="shared" si="0"/>
        <v>Nokia</v>
      </c>
      <c r="O14" s="149">
        <f t="shared" si="1"/>
        <v>0</v>
      </c>
      <c r="P14" s="149">
        <f t="shared" si="2"/>
        <v>0</v>
      </c>
      <c r="Q14" s="147"/>
      <c r="R14" s="147"/>
      <c r="S14" s="147"/>
    </row>
    <row r="15" spans="2:19" s="75" customFormat="1" ht="13.2" customHeight="1">
      <c r="B15" s="76" t="s">
        <v>23</v>
      </c>
      <c r="C15" s="147"/>
      <c r="D15" s="147"/>
      <c r="E15" s="147"/>
      <c r="F15" s="147"/>
      <c r="G15" s="147"/>
      <c r="H15" s="147"/>
      <c r="I15" s="147"/>
      <c r="J15" s="147"/>
      <c r="K15" s="147"/>
      <c r="L15" s="147"/>
      <c r="N15" s="146" t="str">
        <f t="shared" si="0"/>
        <v>Samsung</v>
      </c>
      <c r="O15" s="149">
        <f t="shared" si="1"/>
        <v>0</v>
      </c>
      <c r="P15" s="149">
        <f t="shared" si="2"/>
        <v>0</v>
      </c>
      <c r="Q15" s="147"/>
      <c r="R15" s="147"/>
      <c r="S15" s="147"/>
    </row>
    <row r="16" spans="2:19" s="75" customFormat="1" ht="13.2" customHeight="1">
      <c r="B16" s="76" t="s">
        <v>28</v>
      </c>
      <c r="C16" s="147"/>
      <c r="D16" s="147"/>
      <c r="E16" s="147"/>
      <c r="F16" s="147"/>
      <c r="G16" s="147"/>
      <c r="H16" s="147"/>
      <c r="I16" s="147"/>
      <c r="J16" s="147"/>
      <c r="K16" s="147"/>
      <c r="L16" s="147"/>
      <c r="N16" s="146" t="str">
        <f t="shared" si="0"/>
        <v>ZTE</v>
      </c>
      <c r="O16" s="149">
        <f t="shared" si="1"/>
        <v>0</v>
      </c>
      <c r="P16" s="149">
        <f t="shared" si="2"/>
        <v>0</v>
      </c>
      <c r="Q16" s="147"/>
      <c r="R16" s="147"/>
      <c r="S16" s="147"/>
    </row>
    <row r="17" spans="2:19" s="75" customFormat="1" ht="13.2" customHeight="1">
      <c r="B17" s="76" t="s">
        <v>85</v>
      </c>
      <c r="C17" s="147"/>
      <c r="D17" s="147"/>
      <c r="E17" s="147"/>
      <c r="F17" s="147"/>
      <c r="G17" s="147"/>
      <c r="H17" s="147"/>
      <c r="I17" s="147"/>
      <c r="J17" s="147"/>
      <c r="K17" s="147"/>
      <c r="L17" s="147"/>
      <c r="N17" s="146" t="str">
        <f t="shared" si="0"/>
        <v>Other</v>
      </c>
      <c r="O17" s="149">
        <f t="shared" si="1"/>
        <v>0</v>
      </c>
      <c r="P17" s="149">
        <f t="shared" si="2"/>
        <v>0</v>
      </c>
      <c r="Q17" s="147"/>
      <c r="R17" s="147"/>
      <c r="S17" s="147"/>
    </row>
    <row r="18" spans="2:19" s="75" customFormat="1" ht="13.2" customHeight="1">
      <c r="B18" s="76" t="s">
        <v>72</v>
      </c>
      <c r="C18" s="148">
        <f t="shared" ref="C18:L18" si="3">SUM(C9:C17)</f>
        <v>0</v>
      </c>
      <c r="D18" s="148">
        <f t="shared" si="3"/>
        <v>0</v>
      </c>
      <c r="E18" s="148">
        <f t="shared" si="3"/>
        <v>0</v>
      </c>
      <c r="F18" s="148">
        <f t="shared" si="3"/>
        <v>0</v>
      </c>
      <c r="G18" s="148">
        <f t="shared" si="3"/>
        <v>0</v>
      </c>
      <c r="H18" s="148">
        <f t="shared" si="3"/>
        <v>0</v>
      </c>
      <c r="I18" s="148">
        <f t="shared" si="3"/>
        <v>0</v>
      </c>
      <c r="J18" s="148">
        <f t="shared" si="3"/>
        <v>0</v>
      </c>
      <c r="K18" s="148">
        <f t="shared" si="3"/>
        <v>0</v>
      </c>
      <c r="L18" s="148">
        <f t="shared" si="3"/>
        <v>0</v>
      </c>
      <c r="N18" s="76" t="s">
        <v>72</v>
      </c>
      <c r="O18" s="150">
        <f>SUM(O9:O17)</f>
        <v>0</v>
      </c>
      <c r="P18" s="150">
        <f>SUM(P9:P17)</f>
        <v>0</v>
      </c>
      <c r="Q18" s="150">
        <f>SUM(Q9:Q17)</f>
        <v>0</v>
      </c>
      <c r="R18" s="150">
        <f>SUM(R9:R17)</f>
        <v>0</v>
      </c>
      <c r="S18" s="150">
        <f>SUM(S9:S17)</f>
        <v>0</v>
      </c>
    </row>
    <row r="19" spans="2:19" s="75" customFormat="1" ht="13.2" customHeight="1">
      <c r="B19" s="75" t="s">
        <v>235</v>
      </c>
      <c r="C19" s="160"/>
      <c r="D19" s="160"/>
      <c r="E19" s="160"/>
      <c r="F19" s="160"/>
      <c r="G19" s="160"/>
      <c r="H19" s="160"/>
      <c r="I19" s="160"/>
      <c r="J19" s="160"/>
      <c r="K19" s="160"/>
      <c r="L19" s="160"/>
    </row>
    <row r="20" spans="2:19" s="75" customFormat="1" ht="13.2" customHeight="1"/>
    <row r="21" spans="2:19" s="75" customFormat="1" ht="13.2" customHeight="1">
      <c r="B21" s="21" t="s">
        <v>170</v>
      </c>
      <c r="F21" s="161"/>
      <c r="N21" s="21" t="s">
        <v>171</v>
      </c>
    </row>
    <row r="22" spans="2:19" s="75" customFormat="1" ht="13.2" customHeight="1">
      <c r="B22" s="121"/>
      <c r="C22" s="109" t="s">
        <v>75</v>
      </c>
      <c r="D22" s="109" t="s">
        <v>76</v>
      </c>
      <c r="E22" s="109" t="s">
        <v>77</v>
      </c>
      <c r="F22" s="109" t="s">
        <v>78</v>
      </c>
      <c r="G22" s="109" t="s">
        <v>79</v>
      </c>
      <c r="H22" s="109" t="s">
        <v>80</v>
      </c>
      <c r="I22" s="109" t="s">
        <v>81</v>
      </c>
      <c r="J22" s="109" t="s">
        <v>82</v>
      </c>
      <c r="K22" s="109" t="s">
        <v>83</v>
      </c>
      <c r="L22" s="109" t="s">
        <v>84</v>
      </c>
      <c r="N22" s="121"/>
      <c r="O22" s="109">
        <v>2019</v>
      </c>
      <c r="P22" s="109">
        <v>2020</v>
      </c>
      <c r="Q22" s="109">
        <v>2021</v>
      </c>
      <c r="R22" s="109">
        <v>2022</v>
      </c>
      <c r="S22" s="109">
        <v>2023</v>
      </c>
    </row>
    <row r="23" spans="2:19" s="75" customFormat="1" ht="13.2" customHeight="1">
      <c r="B23" s="158" t="str">
        <f>B9</f>
        <v>Cisco</v>
      </c>
      <c r="C23" s="154"/>
      <c r="D23" s="154"/>
      <c r="E23" s="154"/>
      <c r="F23" s="154" t="e">
        <f t="shared" ref="F23:H26" si="4">F9/F$18</f>
        <v>#DIV/0!</v>
      </c>
      <c r="G23" s="154" t="e">
        <f t="shared" si="4"/>
        <v>#DIV/0!</v>
      </c>
      <c r="H23" s="154" t="e">
        <f t="shared" si="4"/>
        <v>#DIV/0!</v>
      </c>
      <c r="I23" s="154" t="e">
        <f t="shared" ref="I23" si="5">I9/I$18</f>
        <v>#DIV/0!</v>
      </c>
      <c r="J23" s="154" t="e">
        <f>J9/J$18</f>
        <v>#DIV/0!</v>
      </c>
      <c r="K23" s="154" t="e">
        <f>K9/K$18</f>
        <v>#DIV/0!</v>
      </c>
      <c r="L23" s="159"/>
      <c r="N23" s="158" t="str">
        <f>N9</f>
        <v>Cisco</v>
      </c>
      <c r="O23" s="154" t="e">
        <f t="shared" ref="O23:P31" si="6">O9/O$18</f>
        <v>#DIV/0!</v>
      </c>
      <c r="P23" s="154" t="e">
        <f t="shared" si="6"/>
        <v>#DIV/0!</v>
      </c>
      <c r="Q23" s="159"/>
      <c r="R23" s="159"/>
      <c r="S23" s="159"/>
    </row>
    <row r="24" spans="2:19" s="75" customFormat="1" ht="13.2" customHeight="1">
      <c r="B24" s="158" t="str">
        <f>B10</f>
        <v>Ericsson</v>
      </c>
      <c r="C24" s="154"/>
      <c r="D24" s="154"/>
      <c r="E24" s="154"/>
      <c r="F24" s="154" t="e">
        <f t="shared" si="4"/>
        <v>#DIV/0!</v>
      </c>
      <c r="G24" s="154" t="e">
        <f t="shared" si="4"/>
        <v>#DIV/0!</v>
      </c>
      <c r="H24" s="154" t="e">
        <f t="shared" si="4"/>
        <v>#DIV/0!</v>
      </c>
      <c r="I24" s="154" t="e">
        <f t="shared" ref="I24:J24" si="7">I10/I$18</f>
        <v>#DIV/0!</v>
      </c>
      <c r="J24" s="154" t="e">
        <f t="shared" si="7"/>
        <v>#DIV/0!</v>
      </c>
      <c r="K24" s="154" t="e">
        <f t="shared" ref="K24" si="8">K10/K$18</f>
        <v>#DIV/0!</v>
      </c>
      <c r="L24" s="156"/>
      <c r="N24" s="158" t="str">
        <f>N10</f>
        <v>Ericsson</v>
      </c>
      <c r="O24" s="154" t="e">
        <f t="shared" si="6"/>
        <v>#DIV/0!</v>
      </c>
      <c r="P24" s="154" t="e">
        <f t="shared" si="6"/>
        <v>#DIV/0!</v>
      </c>
      <c r="Q24" s="156"/>
      <c r="R24" s="156"/>
      <c r="S24" s="156"/>
    </row>
    <row r="25" spans="2:19" s="75" customFormat="1" ht="13.2" customHeight="1">
      <c r="B25" s="158" t="str">
        <f>B11</f>
        <v>Huawei</v>
      </c>
      <c r="C25" s="154"/>
      <c r="D25" s="154"/>
      <c r="E25" s="154"/>
      <c r="F25" s="154" t="e">
        <f t="shared" si="4"/>
        <v>#DIV/0!</v>
      </c>
      <c r="G25" s="154" t="e">
        <f t="shared" si="4"/>
        <v>#DIV/0!</v>
      </c>
      <c r="H25" s="154" t="e">
        <f t="shared" si="4"/>
        <v>#DIV/0!</v>
      </c>
      <c r="I25" s="154" t="e">
        <f t="shared" ref="I25:J25" si="9">I11/I$18</f>
        <v>#DIV/0!</v>
      </c>
      <c r="J25" s="154" t="e">
        <f t="shared" si="9"/>
        <v>#DIV/0!</v>
      </c>
      <c r="K25" s="154" t="e">
        <f t="shared" ref="K25" si="10">K11/K$18</f>
        <v>#DIV/0!</v>
      </c>
      <c r="L25" s="156"/>
      <c r="N25" s="158" t="str">
        <f>N11</f>
        <v>Huawei</v>
      </c>
      <c r="O25" s="154" t="e">
        <f t="shared" si="6"/>
        <v>#DIV/0!</v>
      </c>
      <c r="P25" s="154" t="e">
        <f t="shared" si="6"/>
        <v>#DIV/0!</v>
      </c>
      <c r="Q25" s="156"/>
      <c r="R25" s="156"/>
      <c r="S25" s="156"/>
    </row>
    <row r="26" spans="2:19" s="75" customFormat="1" ht="13.2" customHeight="1">
      <c r="B26" s="158" t="str">
        <f>B12</f>
        <v>Mavenir</v>
      </c>
      <c r="C26" s="154"/>
      <c r="D26" s="154"/>
      <c r="E26" s="154"/>
      <c r="F26" s="154" t="e">
        <f t="shared" si="4"/>
        <v>#DIV/0!</v>
      </c>
      <c r="G26" s="154" t="e">
        <f t="shared" si="4"/>
        <v>#DIV/0!</v>
      </c>
      <c r="H26" s="154" t="e">
        <f t="shared" si="4"/>
        <v>#DIV/0!</v>
      </c>
      <c r="I26" s="154" t="e">
        <f t="shared" ref="I26:J26" si="11">I12/I$18</f>
        <v>#DIV/0!</v>
      </c>
      <c r="J26" s="154" t="e">
        <f t="shared" si="11"/>
        <v>#DIV/0!</v>
      </c>
      <c r="K26" s="154" t="e">
        <f t="shared" ref="K26" si="12">K12/K$18</f>
        <v>#DIV/0!</v>
      </c>
      <c r="L26" s="156"/>
      <c r="N26" s="158" t="str">
        <f>N12</f>
        <v>Mavenir</v>
      </c>
      <c r="O26" s="154" t="e">
        <f t="shared" si="6"/>
        <v>#DIV/0!</v>
      </c>
      <c r="P26" s="154" t="e">
        <f t="shared" si="6"/>
        <v>#DIV/0!</v>
      </c>
      <c r="Q26" s="156"/>
      <c r="R26" s="156"/>
      <c r="S26" s="156"/>
    </row>
    <row r="27" spans="2:19" s="75" customFormat="1" ht="13.2" customHeight="1">
      <c r="B27" s="158" t="s">
        <v>2</v>
      </c>
      <c r="C27" s="154"/>
      <c r="D27" s="154"/>
      <c r="E27" s="154"/>
      <c r="F27" s="154" t="e">
        <f>F13/F$18</f>
        <v>#DIV/0!</v>
      </c>
      <c r="G27" s="154" t="e">
        <f t="shared" ref="G27:J27" si="13">G13/G$18</f>
        <v>#DIV/0!</v>
      </c>
      <c r="H27" s="154" t="e">
        <f t="shared" si="13"/>
        <v>#DIV/0!</v>
      </c>
      <c r="I27" s="154" t="e">
        <f t="shared" si="13"/>
        <v>#DIV/0!</v>
      </c>
      <c r="J27" s="154" t="e">
        <f t="shared" si="13"/>
        <v>#DIV/0!</v>
      </c>
      <c r="K27" s="154" t="e">
        <f t="shared" ref="K27" si="14">K13/K$18</f>
        <v>#DIV/0!</v>
      </c>
      <c r="L27" s="156"/>
      <c r="N27" s="158" t="s">
        <v>2</v>
      </c>
      <c r="O27" s="154" t="e">
        <f t="shared" si="6"/>
        <v>#DIV/0!</v>
      </c>
      <c r="P27" s="154" t="e">
        <f t="shared" si="6"/>
        <v>#DIV/0!</v>
      </c>
      <c r="Q27" s="156"/>
      <c r="R27" s="156"/>
      <c r="S27" s="156"/>
    </row>
    <row r="28" spans="2:19" s="75" customFormat="1" ht="13.2" customHeight="1">
      <c r="B28" s="158" t="str">
        <f>B14</f>
        <v>Nokia</v>
      </c>
      <c r="C28" s="154"/>
      <c r="D28" s="154"/>
      <c r="E28" s="154"/>
      <c r="F28" s="154" t="e">
        <f>F14/F$18</f>
        <v>#DIV/0!</v>
      </c>
      <c r="G28" s="154" t="e">
        <f t="shared" ref="G28:H31" si="15">G14/G$18</f>
        <v>#DIV/0!</v>
      </c>
      <c r="H28" s="154" t="e">
        <f t="shared" si="15"/>
        <v>#DIV/0!</v>
      </c>
      <c r="I28" s="154" t="e">
        <f t="shared" ref="I28:J28" si="16">I14/I$18</f>
        <v>#DIV/0!</v>
      </c>
      <c r="J28" s="154" t="e">
        <f t="shared" si="16"/>
        <v>#DIV/0!</v>
      </c>
      <c r="K28" s="154" t="e">
        <f t="shared" ref="K28" si="17">K14/K$18</f>
        <v>#DIV/0!</v>
      </c>
      <c r="L28" s="156"/>
      <c r="N28" s="158" t="str">
        <f>N14</f>
        <v>Nokia</v>
      </c>
      <c r="O28" s="154" t="e">
        <f t="shared" si="6"/>
        <v>#DIV/0!</v>
      </c>
      <c r="P28" s="154" t="e">
        <f t="shared" si="6"/>
        <v>#DIV/0!</v>
      </c>
      <c r="Q28" s="156"/>
      <c r="R28" s="156"/>
      <c r="S28" s="156"/>
    </row>
    <row r="29" spans="2:19" s="75" customFormat="1" ht="13.2" customHeight="1">
      <c r="B29" s="158" t="str">
        <f>B15</f>
        <v>Samsung</v>
      </c>
      <c r="C29" s="154"/>
      <c r="D29" s="154"/>
      <c r="E29" s="154"/>
      <c r="F29" s="154" t="e">
        <f>F15/F$18</f>
        <v>#DIV/0!</v>
      </c>
      <c r="G29" s="154" t="e">
        <f t="shared" si="15"/>
        <v>#DIV/0!</v>
      </c>
      <c r="H29" s="154" t="e">
        <f t="shared" si="15"/>
        <v>#DIV/0!</v>
      </c>
      <c r="I29" s="154" t="e">
        <f t="shared" ref="I29:J29" si="18">I15/I$18</f>
        <v>#DIV/0!</v>
      </c>
      <c r="J29" s="154" t="e">
        <f t="shared" si="18"/>
        <v>#DIV/0!</v>
      </c>
      <c r="K29" s="154" t="e">
        <f t="shared" ref="K29" si="19">K15/K$18</f>
        <v>#DIV/0!</v>
      </c>
      <c r="L29" s="156"/>
      <c r="N29" s="158" t="str">
        <f>N15</f>
        <v>Samsung</v>
      </c>
      <c r="O29" s="154" t="e">
        <f t="shared" si="6"/>
        <v>#DIV/0!</v>
      </c>
      <c r="P29" s="154" t="e">
        <f t="shared" si="6"/>
        <v>#DIV/0!</v>
      </c>
      <c r="Q29" s="156"/>
      <c r="R29" s="156"/>
      <c r="S29" s="156"/>
    </row>
    <row r="30" spans="2:19" s="75" customFormat="1" ht="13.2" customHeight="1">
      <c r="B30" s="158" t="str">
        <f>B16</f>
        <v>ZTE</v>
      </c>
      <c r="C30" s="154"/>
      <c r="D30" s="154"/>
      <c r="E30" s="154"/>
      <c r="F30" s="154" t="e">
        <f>F16/F$18</f>
        <v>#DIV/0!</v>
      </c>
      <c r="G30" s="154" t="e">
        <f t="shared" si="15"/>
        <v>#DIV/0!</v>
      </c>
      <c r="H30" s="154" t="e">
        <f t="shared" si="15"/>
        <v>#DIV/0!</v>
      </c>
      <c r="I30" s="154" t="e">
        <f t="shared" ref="I30:J30" si="20">I16/I$18</f>
        <v>#DIV/0!</v>
      </c>
      <c r="J30" s="154" t="e">
        <f t="shared" si="20"/>
        <v>#DIV/0!</v>
      </c>
      <c r="K30" s="154" t="e">
        <f t="shared" ref="K30" si="21">K16/K$18</f>
        <v>#DIV/0!</v>
      </c>
      <c r="L30" s="156"/>
      <c r="N30" s="158" t="str">
        <f>N16</f>
        <v>ZTE</v>
      </c>
      <c r="O30" s="154" t="e">
        <f t="shared" si="6"/>
        <v>#DIV/0!</v>
      </c>
      <c r="P30" s="154" t="e">
        <f t="shared" si="6"/>
        <v>#DIV/0!</v>
      </c>
      <c r="Q30" s="156"/>
      <c r="R30" s="156"/>
      <c r="S30" s="156"/>
    </row>
    <row r="31" spans="2:19" s="75" customFormat="1" ht="13.2" customHeight="1">
      <c r="B31" s="158" t="str">
        <f t="shared" ref="B31" si="22">B17</f>
        <v>Other</v>
      </c>
      <c r="C31" s="154"/>
      <c r="D31" s="154"/>
      <c r="E31" s="154"/>
      <c r="F31" s="154" t="e">
        <f>F17/F$18</f>
        <v>#DIV/0!</v>
      </c>
      <c r="G31" s="154" t="e">
        <f t="shared" si="15"/>
        <v>#DIV/0!</v>
      </c>
      <c r="H31" s="154" t="e">
        <f t="shared" si="15"/>
        <v>#DIV/0!</v>
      </c>
      <c r="I31" s="154" t="e">
        <f t="shared" ref="I31:J31" si="23">I17/I$18</f>
        <v>#DIV/0!</v>
      </c>
      <c r="J31" s="154" t="e">
        <f t="shared" si="23"/>
        <v>#DIV/0!</v>
      </c>
      <c r="K31" s="154" t="e">
        <f t="shared" ref="K31" si="24">K17/K$18</f>
        <v>#DIV/0!</v>
      </c>
      <c r="L31" s="156"/>
      <c r="N31" s="158" t="str">
        <f>N17</f>
        <v>Other</v>
      </c>
      <c r="O31" s="154" t="e">
        <f t="shared" si="6"/>
        <v>#DIV/0!</v>
      </c>
      <c r="P31" s="154" t="e">
        <f t="shared" si="6"/>
        <v>#DIV/0!</v>
      </c>
      <c r="Q31" s="156"/>
      <c r="R31" s="156"/>
      <c r="S31" s="156"/>
    </row>
    <row r="32" spans="2:19" s="75" customFormat="1" ht="13.2" customHeight="1">
      <c r="B32" s="76" t="s">
        <v>72</v>
      </c>
      <c r="C32" s="153"/>
      <c r="D32" s="153"/>
      <c r="E32" s="153"/>
      <c r="F32" s="153" t="e">
        <f t="shared" ref="F32:H32" si="25">SUM(F23:F31)</f>
        <v>#DIV/0!</v>
      </c>
      <c r="G32" s="153" t="e">
        <f t="shared" si="25"/>
        <v>#DIV/0!</v>
      </c>
      <c r="H32" s="153" t="e">
        <f t="shared" si="25"/>
        <v>#DIV/0!</v>
      </c>
      <c r="I32" s="153" t="e">
        <f t="shared" ref="I32:L32" si="26">SUM(I23:I31)</f>
        <v>#DIV/0!</v>
      </c>
      <c r="J32" s="153" t="e">
        <f t="shared" si="26"/>
        <v>#DIV/0!</v>
      </c>
      <c r="K32" s="153" t="e">
        <f t="shared" ref="K32" si="27">SUM(K23:K31)</f>
        <v>#DIV/0!</v>
      </c>
      <c r="L32" s="153">
        <f t="shared" si="26"/>
        <v>0</v>
      </c>
      <c r="N32" s="76" t="s">
        <v>72</v>
      </c>
      <c r="O32" s="153" t="e">
        <f>SUM(O23:O31)</f>
        <v>#DIV/0!</v>
      </c>
      <c r="P32" s="153" t="e">
        <f>SUM(P24:P31)</f>
        <v>#DIV/0!</v>
      </c>
      <c r="Q32" s="153">
        <f t="shared" ref="Q32:S32" si="28">SUM(Q24:Q31)</f>
        <v>0</v>
      </c>
      <c r="R32" s="153">
        <f t="shared" si="28"/>
        <v>0</v>
      </c>
      <c r="S32" s="153">
        <f t="shared" si="28"/>
        <v>0</v>
      </c>
    </row>
    <row r="33" spans="3:19" ht="13.2" customHeight="1">
      <c r="C33" s="18"/>
      <c r="D33" s="18"/>
      <c r="E33" s="18"/>
      <c r="F33" s="18"/>
      <c r="G33" s="18"/>
      <c r="H33" s="18"/>
      <c r="I33" s="18"/>
      <c r="J33" s="18"/>
      <c r="K33" s="18"/>
      <c r="L33" s="18"/>
      <c r="O33" s="18"/>
      <c r="P33" s="18"/>
      <c r="Q33" s="18"/>
      <c r="R33" s="18"/>
      <c r="S33" s="18"/>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N2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28" t="str">
        <f>Introduction!B2</f>
        <v>LightCounting Wireless Infrastructure Shares, Size &amp; Forecast - 1Q21</v>
      </c>
      <c r="C2" s="28"/>
      <c r="D2" s="28"/>
      <c r="E2" s="28"/>
    </row>
    <row r="3" spans="2:14" ht="15">
      <c r="B3" s="236" t="str">
        <f>Introduction!B3</f>
        <v>May 2021 - Sample template for illustrative purposes only</v>
      </c>
      <c r="C3" s="27"/>
      <c r="D3" s="27"/>
      <c r="E3" s="27"/>
    </row>
    <row r="4" spans="2:14" ht="13.2" customHeight="1">
      <c r="B4" s="27"/>
      <c r="C4" s="27"/>
      <c r="D4" s="27"/>
      <c r="E4" s="27"/>
    </row>
    <row r="5" spans="2:14" ht="15.6">
      <c r="B5" s="88" t="s">
        <v>104</v>
      </c>
      <c r="C5" s="26"/>
      <c r="D5" s="26"/>
      <c r="E5" s="26"/>
      <c r="F5" s="25"/>
    </row>
    <row r="6" spans="2:14" ht="13.2" customHeight="1"/>
    <row r="7" spans="2:14" ht="13.2" customHeight="1">
      <c r="B7" s="21" t="s">
        <v>97</v>
      </c>
      <c r="C7" s="21"/>
      <c r="D7" s="21"/>
      <c r="E7" s="54"/>
      <c r="N7" s="36" t="s">
        <v>96</v>
      </c>
    </row>
    <row r="8" spans="2:14" s="75" customFormat="1" ht="13.2" customHeight="1">
      <c r="B8" s="121" t="s">
        <v>91</v>
      </c>
      <c r="C8" s="109">
        <v>2016</v>
      </c>
      <c r="D8" s="109">
        <v>2017</v>
      </c>
      <c r="E8" s="109">
        <v>2018</v>
      </c>
      <c r="F8" s="109">
        <v>2019</v>
      </c>
      <c r="G8" s="109">
        <v>2020</v>
      </c>
      <c r="H8" s="109">
        <v>2021</v>
      </c>
      <c r="I8" s="109">
        <v>2022</v>
      </c>
      <c r="J8" s="109">
        <v>2023</v>
      </c>
      <c r="K8" s="109">
        <v>2024</v>
      </c>
      <c r="L8" s="109">
        <v>2025</v>
      </c>
      <c r="M8" s="109">
        <v>2026</v>
      </c>
      <c r="N8" s="133" t="s">
        <v>220</v>
      </c>
    </row>
    <row r="9" spans="2:14" s="75" customFormat="1" ht="13.2" customHeight="1">
      <c r="B9" s="123" t="s">
        <v>92</v>
      </c>
      <c r="C9" s="166"/>
      <c r="D9" s="166"/>
      <c r="E9" s="166"/>
      <c r="F9" s="166"/>
      <c r="G9" s="166"/>
      <c r="H9" s="166"/>
      <c r="I9" s="166"/>
      <c r="J9" s="166"/>
      <c r="K9" s="167"/>
      <c r="L9" s="167"/>
      <c r="M9" s="167"/>
      <c r="N9" s="37" t="e">
        <f>(M9/G9)^(1/6)-1</f>
        <v>#DIV/0!</v>
      </c>
    </row>
    <row r="10" spans="2:14" s="75" customFormat="1" ht="13.2" customHeight="1">
      <c r="B10" s="124" t="s">
        <v>93</v>
      </c>
      <c r="C10" s="168"/>
      <c r="D10" s="151"/>
      <c r="E10" s="151"/>
      <c r="F10" s="151"/>
      <c r="G10" s="151"/>
      <c r="H10" s="151"/>
      <c r="I10" s="151"/>
      <c r="J10" s="151"/>
      <c r="K10" s="164"/>
      <c r="L10" s="164"/>
      <c r="M10" s="164"/>
      <c r="N10" s="126"/>
    </row>
    <row r="11" spans="2:14" s="75" customFormat="1" ht="13.2" customHeight="1">
      <c r="B11" s="123" t="s">
        <v>94</v>
      </c>
      <c r="C11" s="166"/>
      <c r="D11" s="166"/>
      <c r="E11" s="166"/>
      <c r="F11" s="166"/>
      <c r="G11" s="166"/>
      <c r="H11" s="166"/>
      <c r="I11" s="166"/>
      <c r="J11" s="166"/>
      <c r="K11" s="167"/>
      <c r="L11" s="167"/>
      <c r="M11" s="167"/>
      <c r="N11" s="41" t="e">
        <f>(M11/G11)^(1/6)-1</f>
        <v>#DIV/0!</v>
      </c>
    </row>
    <row r="12" spans="2:14" s="75" customFormat="1" ht="13.2" customHeight="1">
      <c r="B12" s="124" t="s">
        <v>93</v>
      </c>
      <c r="C12" s="168"/>
      <c r="D12" s="151"/>
      <c r="E12" s="151"/>
      <c r="F12" s="151"/>
      <c r="G12" s="151"/>
      <c r="H12" s="151"/>
      <c r="I12" s="151"/>
      <c r="J12" s="151"/>
      <c r="K12" s="164"/>
      <c r="L12" s="164"/>
      <c r="M12" s="164"/>
      <c r="N12" s="126"/>
    </row>
    <row r="13" spans="2:14" s="75" customFormat="1" ht="13.2" customHeight="1">
      <c r="B13" s="123" t="s">
        <v>95</v>
      </c>
      <c r="C13" s="166"/>
      <c r="D13" s="166"/>
      <c r="E13" s="166"/>
      <c r="F13" s="166"/>
      <c r="G13" s="166"/>
      <c r="H13" s="166"/>
      <c r="I13" s="166"/>
      <c r="J13" s="166"/>
      <c r="K13" s="167"/>
      <c r="L13" s="167"/>
      <c r="M13" s="167"/>
      <c r="N13" s="41" t="e">
        <f>(M13/G13)^(1/6)-1</f>
        <v>#DIV/0!</v>
      </c>
    </row>
    <row r="14" spans="2:14" s="75" customFormat="1" ht="13.2" customHeight="1">
      <c r="B14" s="124" t="s">
        <v>93</v>
      </c>
      <c r="C14" s="168"/>
      <c r="D14" s="151"/>
      <c r="E14" s="151"/>
      <c r="F14" s="151"/>
      <c r="G14" s="151"/>
      <c r="H14" s="151"/>
      <c r="I14" s="151"/>
      <c r="J14" s="151"/>
      <c r="K14" s="164"/>
      <c r="L14" s="164"/>
      <c r="M14" s="164"/>
      <c r="N14" s="126"/>
    </row>
    <row r="15" spans="2:14" s="75" customFormat="1" ht="13.2" customHeight="1">
      <c r="B15" s="123" t="s">
        <v>100</v>
      </c>
      <c r="C15" s="166"/>
      <c r="D15" s="166"/>
      <c r="E15" s="166"/>
      <c r="F15" s="166"/>
      <c r="G15" s="166"/>
      <c r="H15" s="166"/>
      <c r="I15" s="166"/>
      <c r="J15" s="166"/>
      <c r="K15" s="167"/>
      <c r="L15" s="167"/>
      <c r="M15" s="167"/>
      <c r="N15" s="41" t="e">
        <f>(M15/G15)^(1/6)-1</f>
        <v>#DIV/0!</v>
      </c>
    </row>
    <row r="16" spans="2:14" s="75" customFormat="1" ht="13.2" customHeight="1">
      <c r="B16" s="124" t="s">
        <v>93</v>
      </c>
      <c r="C16" s="168"/>
      <c r="D16" s="151"/>
      <c r="E16" s="151"/>
      <c r="F16" s="151"/>
      <c r="G16" s="151"/>
      <c r="H16" s="151"/>
      <c r="I16" s="151"/>
      <c r="J16" s="151"/>
      <c r="K16" s="164"/>
      <c r="L16" s="164"/>
      <c r="M16" s="164"/>
      <c r="N16" s="126"/>
    </row>
    <row r="17" spans="2:14" s="75" customFormat="1" ht="13.2" customHeight="1">
      <c r="B17" s="123" t="s">
        <v>72</v>
      </c>
      <c r="C17" s="166">
        <f>C9+C11+C13+C15</f>
        <v>0</v>
      </c>
      <c r="D17" s="166">
        <f>D9+D11+D13+D15</f>
        <v>0</v>
      </c>
      <c r="E17" s="166">
        <f>E9+E11+E13+E15</f>
        <v>0</v>
      </c>
      <c r="F17" s="166">
        <f t="shared" ref="F17:K17" si="0">F9+F11+F13+F15</f>
        <v>0</v>
      </c>
      <c r="G17" s="166">
        <f t="shared" si="0"/>
        <v>0</v>
      </c>
      <c r="H17" s="166">
        <f t="shared" si="0"/>
        <v>0</v>
      </c>
      <c r="I17" s="166">
        <f t="shared" si="0"/>
        <v>0</v>
      </c>
      <c r="J17" s="166">
        <f t="shared" si="0"/>
        <v>0</v>
      </c>
      <c r="K17" s="167">
        <f t="shared" si="0"/>
        <v>0</v>
      </c>
      <c r="L17" s="167">
        <f>L9+L11+L13+L15</f>
        <v>0</v>
      </c>
      <c r="M17" s="167">
        <f>M9+M11+M13+M15</f>
        <v>0</v>
      </c>
      <c r="N17" s="41" t="e">
        <f>(M17/G17)^(1/6)-1</f>
        <v>#DIV/0!</v>
      </c>
    </row>
    <row r="18" spans="2:14" s="75" customFormat="1" ht="13.2" customHeight="1">
      <c r="B18" s="127" t="s">
        <v>93</v>
      </c>
      <c r="C18" s="168"/>
      <c r="D18" s="151" t="e">
        <f>(D17-C17)/C17</f>
        <v>#DIV/0!</v>
      </c>
      <c r="E18" s="151" t="e">
        <f>(E17-D17)/D17</f>
        <v>#DIV/0!</v>
      </c>
      <c r="F18" s="151" t="e">
        <f>(F17-E17)/E17</f>
        <v>#DIV/0!</v>
      </c>
      <c r="G18" s="151" t="e">
        <f t="shared" ref="G18:M18" si="1">(G17-F17)/F17</f>
        <v>#DIV/0!</v>
      </c>
      <c r="H18" s="151" t="e">
        <f t="shared" si="1"/>
        <v>#DIV/0!</v>
      </c>
      <c r="I18" s="151" t="e">
        <f t="shared" si="1"/>
        <v>#DIV/0!</v>
      </c>
      <c r="J18" s="151" t="e">
        <f t="shared" si="1"/>
        <v>#DIV/0!</v>
      </c>
      <c r="K18" s="164" t="e">
        <f t="shared" si="1"/>
        <v>#DIV/0!</v>
      </c>
      <c r="L18" s="164" t="e">
        <f t="shared" si="1"/>
        <v>#DIV/0!</v>
      </c>
      <c r="M18" s="164" t="e">
        <f t="shared" si="1"/>
        <v>#DIV/0!</v>
      </c>
      <c r="N18" s="128"/>
    </row>
    <row r="19" spans="2:14" ht="13.2" customHeight="1">
      <c r="B19" s="17"/>
      <c r="C19" s="17"/>
      <c r="D19" s="17"/>
      <c r="E19" s="188"/>
      <c r="F19" s="169"/>
      <c r="G19" s="170"/>
    </row>
    <row r="20" spans="2:14" ht="13.2" customHeight="1">
      <c r="F20" s="187"/>
      <c r="G20" s="190"/>
    </row>
    <row r="21" spans="2:14">
      <c r="G21" s="54"/>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N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28" t="str">
        <f>Introduction!B2</f>
        <v>LightCounting Wireless Infrastructure Shares, Size &amp; Forecast - 1Q21</v>
      </c>
      <c r="C2" s="28"/>
      <c r="D2" s="28"/>
      <c r="E2" s="28"/>
    </row>
    <row r="3" spans="2:14" ht="15">
      <c r="B3" s="236" t="str">
        <f>Introduction!B3</f>
        <v>May 2021 - Sample template for illustrative purposes only</v>
      </c>
      <c r="C3" s="27"/>
      <c r="D3" s="27"/>
      <c r="E3" s="27"/>
    </row>
    <row r="4" spans="2:14" ht="13.2" customHeight="1">
      <c r="B4" s="27"/>
      <c r="C4" s="27"/>
      <c r="D4" s="27"/>
      <c r="E4" s="27"/>
    </row>
    <row r="5" spans="2:14" ht="15.6">
      <c r="B5" s="88" t="s">
        <v>98</v>
      </c>
      <c r="C5" s="26"/>
      <c r="D5" s="26"/>
      <c r="E5" s="26"/>
      <c r="F5" s="25"/>
    </row>
    <row r="6" spans="2:14" ht="13.2" customHeight="1">
      <c r="E6" s="54"/>
    </row>
    <row r="7" spans="2:14" ht="13.2" customHeight="1">
      <c r="B7" s="21" t="s">
        <v>97</v>
      </c>
      <c r="C7" s="21"/>
      <c r="D7" s="21"/>
      <c r="E7" s="21"/>
      <c r="N7" s="36" t="s">
        <v>96</v>
      </c>
    </row>
    <row r="8" spans="2:14" ht="13.2" customHeight="1">
      <c r="B8" s="9" t="s">
        <v>91</v>
      </c>
      <c r="C8" s="20">
        <v>2016</v>
      </c>
      <c r="D8" s="20">
        <v>2017</v>
      </c>
      <c r="E8" s="20">
        <v>2018</v>
      </c>
      <c r="F8" s="20">
        <v>2019</v>
      </c>
      <c r="G8" s="20">
        <v>2020</v>
      </c>
      <c r="H8" s="20">
        <v>2021</v>
      </c>
      <c r="I8" s="20">
        <v>2022</v>
      </c>
      <c r="J8" s="20">
        <v>2023</v>
      </c>
      <c r="K8" s="20">
        <v>2024</v>
      </c>
      <c r="L8" s="20">
        <v>2025</v>
      </c>
      <c r="M8" s="20">
        <v>2026</v>
      </c>
      <c r="N8" s="133" t="s">
        <v>220</v>
      </c>
    </row>
    <row r="9" spans="2:14" ht="13.2" customHeight="1">
      <c r="B9" s="123" t="s">
        <v>92</v>
      </c>
      <c r="C9" s="147"/>
      <c r="D9" s="147"/>
      <c r="E9" s="147"/>
      <c r="F9" s="147"/>
      <c r="G9" s="147"/>
      <c r="H9" s="147"/>
      <c r="I9" s="147"/>
      <c r="J9" s="147"/>
      <c r="K9" s="147"/>
      <c r="L9" s="147"/>
      <c r="M9" s="147"/>
      <c r="N9" s="37" t="e">
        <f>(M9/G9)^(1/6)-1</f>
        <v>#DIV/0!</v>
      </c>
    </row>
    <row r="10" spans="2:14" ht="13.2" customHeight="1">
      <c r="B10" s="124" t="s">
        <v>93</v>
      </c>
      <c r="C10" s="162"/>
      <c r="D10" s="151"/>
      <c r="E10" s="163"/>
      <c r="F10" s="151"/>
      <c r="G10" s="151"/>
      <c r="H10" s="151"/>
      <c r="I10" s="151"/>
      <c r="J10" s="151"/>
      <c r="K10" s="164"/>
      <c r="L10" s="164"/>
      <c r="M10" s="164"/>
      <c r="N10" s="40"/>
    </row>
    <row r="11" spans="2:14" ht="13.2" customHeight="1">
      <c r="B11" s="123" t="s">
        <v>94</v>
      </c>
      <c r="C11" s="147"/>
      <c r="D11" s="147"/>
      <c r="E11" s="147"/>
      <c r="F11" s="147"/>
      <c r="G11" s="147"/>
      <c r="H11" s="147"/>
      <c r="I11" s="147"/>
      <c r="J11" s="147"/>
      <c r="K11" s="165"/>
      <c r="L11" s="165"/>
      <c r="M11" s="165"/>
      <c r="N11" s="41" t="e">
        <f>(M11/G11)^(1/6)-1</f>
        <v>#DIV/0!</v>
      </c>
    </row>
    <row r="12" spans="2:14" ht="13.2" customHeight="1">
      <c r="B12" s="124" t="s">
        <v>93</v>
      </c>
      <c r="C12" s="35"/>
      <c r="D12" s="29"/>
      <c r="E12" s="29"/>
      <c r="F12" s="29"/>
      <c r="G12" s="29"/>
      <c r="H12" s="29"/>
      <c r="I12" s="29"/>
      <c r="J12" s="29"/>
      <c r="K12" s="39"/>
      <c r="L12" s="39"/>
      <c r="M12" s="39"/>
      <c r="N12" s="40"/>
    </row>
    <row r="13" spans="2:14" ht="13.2" customHeight="1">
      <c r="B13" s="123" t="s">
        <v>95</v>
      </c>
      <c r="C13" s="147"/>
      <c r="D13" s="147"/>
      <c r="E13" s="147"/>
      <c r="F13" s="147"/>
      <c r="G13" s="147"/>
      <c r="H13" s="147"/>
      <c r="I13" s="147"/>
      <c r="J13" s="147"/>
      <c r="K13" s="165"/>
      <c r="L13" s="165"/>
      <c r="M13" s="165"/>
      <c r="N13" s="41" t="e">
        <f>(M13/G13)^(1/6)-1</f>
        <v>#DIV/0!</v>
      </c>
    </row>
    <row r="14" spans="2:14" ht="13.2" customHeight="1">
      <c r="B14" s="124" t="s">
        <v>93</v>
      </c>
      <c r="C14" s="35"/>
      <c r="D14" s="29"/>
      <c r="E14" s="29"/>
      <c r="F14" s="29"/>
      <c r="G14" s="29"/>
      <c r="H14" s="29"/>
      <c r="I14" s="29"/>
      <c r="J14" s="29"/>
      <c r="K14" s="39"/>
      <c r="L14" s="39"/>
      <c r="M14" s="39"/>
      <c r="N14" s="40"/>
    </row>
    <row r="15" spans="2:14" ht="13.2" customHeight="1">
      <c r="B15" s="123" t="s">
        <v>100</v>
      </c>
      <c r="C15" s="147"/>
      <c r="D15" s="147"/>
      <c r="E15" s="147"/>
      <c r="F15" s="147"/>
      <c r="G15" s="147"/>
      <c r="H15" s="147"/>
      <c r="I15" s="147"/>
      <c r="J15" s="147"/>
      <c r="K15" s="147"/>
      <c r="L15" s="147"/>
      <c r="M15" s="147"/>
      <c r="N15" s="41" t="e">
        <f>(M15/G15)^(1/6)-1</f>
        <v>#DIV/0!</v>
      </c>
    </row>
    <row r="16" spans="2:14" ht="13.2" customHeight="1">
      <c r="B16" s="124" t="s">
        <v>93</v>
      </c>
      <c r="C16" s="35"/>
      <c r="D16" s="29"/>
      <c r="E16" s="29"/>
      <c r="F16" s="29"/>
      <c r="G16" s="29"/>
      <c r="H16" s="29"/>
      <c r="I16" s="29"/>
      <c r="J16" s="29"/>
      <c r="K16" s="39"/>
      <c r="L16" s="39"/>
      <c r="M16" s="39"/>
      <c r="N16" s="40"/>
    </row>
    <row r="17" spans="2:14" ht="13.2" customHeight="1">
      <c r="B17" s="123" t="s">
        <v>72</v>
      </c>
      <c r="C17" s="147"/>
      <c r="D17" s="147"/>
      <c r="E17" s="147"/>
      <c r="F17" s="147"/>
      <c r="G17" s="147"/>
      <c r="H17" s="147"/>
      <c r="I17" s="147"/>
      <c r="J17" s="147"/>
      <c r="K17" s="165"/>
      <c r="L17" s="165"/>
      <c r="M17" s="165"/>
      <c r="N17" s="41" t="e">
        <f>(M17/G17)^(1/6)-1</f>
        <v>#DIV/0!</v>
      </c>
    </row>
    <row r="18" spans="2:14" ht="13.2" customHeight="1">
      <c r="B18" s="127" t="s">
        <v>93</v>
      </c>
      <c r="C18" s="35"/>
      <c r="D18" s="29" t="e">
        <f>(D17-C17)/C17</f>
        <v>#DIV/0!</v>
      </c>
      <c r="E18" s="29" t="e">
        <f>(E17-D17)/D17</f>
        <v>#DIV/0!</v>
      </c>
      <c r="F18" s="29" t="e">
        <f>(F17-E17)/E17</f>
        <v>#DIV/0!</v>
      </c>
      <c r="G18" s="29" t="e">
        <f t="shared" ref="G18:M18" si="0">(G17-F17)/F17</f>
        <v>#DIV/0!</v>
      </c>
      <c r="H18" s="29" t="e">
        <f t="shared" si="0"/>
        <v>#DIV/0!</v>
      </c>
      <c r="I18" s="29" t="e">
        <f t="shared" si="0"/>
        <v>#DIV/0!</v>
      </c>
      <c r="J18" s="29" t="e">
        <f t="shared" si="0"/>
        <v>#DIV/0!</v>
      </c>
      <c r="K18" s="39" t="e">
        <f t="shared" si="0"/>
        <v>#DIV/0!</v>
      </c>
      <c r="L18" s="39" t="e">
        <f t="shared" si="0"/>
        <v>#DIV/0!</v>
      </c>
      <c r="M18" s="39" t="e">
        <f t="shared" si="0"/>
        <v>#DIV/0!</v>
      </c>
      <c r="N18" s="42"/>
    </row>
    <row r="19" spans="2:14" ht="13.2" customHeight="1">
      <c r="B19" s="17"/>
      <c r="C19" s="17"/>
      <c r="D19" s="17"/>
      <c r="E19" s="188"/>
      <c r="F19" s="186"/>
      <c r="G19" s="186"/>
    </row>
    <row r="20" spans="2:14" ht="13.2" customHeight="1">
      <c r="F20" s="187"/>
      <c r="G20" s="187"/>
    </row>
    <row r="21" spans="2:14" ht="13.2" customHeight="1">
      <c r="B21" s="21" t="s">
        <v>118</v>
      </c>
      <c r="C21" s="21"/>
      <c r="D21" s="21"/>
      <c r="E21" s="21"/>
      <c r="N21" s="62"/>
    </row>
    <row r="22" spans="2:14" ht="13.2" customHeight="1">
      <c r="B22" s="9" t="s">
        <v>91</v>
      </c>
      <c r="C22" s="20">
        <v>2016</v>
      </c>
      <c r="D22" s="20">
        <v>2017</v>
      </c>
      <c r="E22" s="20">
        <v>2018</v>
      </c>
      <c r="F22" s="20">
        <v>2019</v>
      </c>
      <c r="G22" s="20">
        <v>2020</v>
      </c>
      <c r="H22" s="20">
        <v>2021</v>
      </c>
      <c r="I22" s="20">
        <v>2022</v>
      </c>
      <c r="J22" s="20">
        <v>2023</v>
      </c>
      <c r="K22" s="20">
        <v>2024</v>
      </c>
      <c r="L22" s="20">
        <v>2025</v>
      </c>
      <c r="M22" s="20">
        <v>2026</v>
      </c>
      <c r="N22" s="63"/>
    </row>
    <row r="23" spans="2:14" ht="13.2" customHeight="1">
      <c r="B23" s="4" t="s">
        <v>92</v>
      </c>
      <c r="C23" s="29" t="e">
        <f>C9/EPC!C9</f>
        <v>#DIV/0!</v>
      </c>
      <c r="D23" s="29" t="e">
        <f>D9/EPC!D9</f>
        <v>#DIV/0!</v>
      </c>
      <c r="E23" s="29" t="e">
        <f>E9/EPC!E9</f>
        <v>#DIV/0!</v>
      </c>
      <c r="F23" s="29" t="e">
        <f>F9/EPC!F9</f>
        <v>#DIV/0!</v>
      </c>
      <c r="G23" s="29" t="e">
        <f>G9/EPC!G9</f>
        <v>#DIV/0!</v>
      </c>
      <c r="H23" s="29" t="e">
        <f>H9/EPC!H9</f>
        <v>#DIV/0!</v>
      </c>
      <c r="I23" s="29" t="e">
        <f>I9/EPC!I9</f>
        <v>#DIV/0!</v>
      </c>
      <c r="J23" s="29" t="e">
        <f>J9/EPC!J9</f>
        <v>#DIV/0!</v>
      </c>
      <c r="K23" s="29" t="e">
        <f>K9/EPC!K9</f>
        <v>#DIV/0!</v>
      </c>
      <c r="L23" s="29" t="e">
        <f>L9/EPC!L9</f>
        <v>#DIV/0!</v>
      </c>
      <c r="M23" s="29" t="e">
        <f>M9/EPC!M9</f>
        <v>#DIV/0!</v>
      </c>
      <c r="N23" s="64"/>
    </row>
    <row r="24" spans="2:14" ht="13.2" customHeight="1">
      <c r="B24" s="4" t="s">
        <v>94</v>
      </c>
      <c r="C24" s="29" t="e">
        <f>C11/EPC!C11</f>
        <v>#DIV/0!</v>
      </c>
      <c r="D24" s="29" t="e">
        <f>D11/EPC!D11</f>
        <v>#DIV/0!</v>
      </c>
      <c r="E24" s="29" t="e">
        <f>E11/EPC!E11</f>
        <v>#DIV/0!</v>
      </c>
      <c r="F24" s="29" t="e">
        <f>F11/EPC!F11</f>
        <v>#DIV/0!</v>
      </c>
      <c r="G24" s="29" t="e">
        <f>G11/EPC!G11</f>
        <v>#DIV/0!</v>
      </c>
      <c r="H24" s="29" t="e">
        <f>H11/EPC!H11</f>
        <v>#DIV/0!</v>
      </c>
      <c r="I24" s="29" t="e">
        <f>I11/EPC!I11</f>
        <v>#DIV/0!</v>
      </c>
      <c r="J24" s="29" t="e">
        <f>J11/EPC!J11</f>
        <v>#DIV/0!</v>
      </c>
      <c r="K24" s="29" t="e">
        <f>K11/EPC!K11</f>
        <v>#DIV/0!</v>
      </c>
      <c r="L24" s="29" t="e">
        <f>L11/EPC!L11</f>
        <v>#DIV/0!</v>
      </c>
      <c r="M24" s="29" t="e">
        <f>M11/EPC!M11</f>
        <v>#DIV/0!</v>
      </c>
      <c r="N24" s="64"/>
    </row>
    <row r="25" spans="2:14" ht="13.2" customHeight="1">
      <c r="B25" s="4" t="s">
        <v>95</v>
      </c>
      <c r="C25" s="29" t="e">
        <f>C13/EPC!C13</f>
        <v>#DIV/0!</v>
      </c>
      <c r="D25" s="29" t="e">
        <f>D13/EPC!D13</f>
        <v>#DIV/0!</v>
      </c>
      <c r="E25" s="29" t="e">
        <f>E13/EPC!E13</f>
        <v>#DIV/0!</v>
      </c>
      <c r="F25" s="29" t="e">
        <f>F13/EPC!F13</f>
        <v>#DIV/0!</v>
      </c>
      <c r="G25" s="29" t="e">
        <f>G13/EPC!G13</f>
        <v>#DIV/0!</v>
      </c>
      <c r="H25" s="29" t="e">
        <f>H13/EPC!H13</f>
        <v>#DIV/0!</v>
      </c>
      <c r="I25" s="29" t="e">
        <f>I13/EPC!I13</f>
        <v>#DIV/0!</v>
      </c>
      <c r="J25" s="29" t="e">
        <f>J13/EPC!J13</f>
        <v>#DIV/0!</v>
      </c>
      <c r="K25" s="29" t="e">
        <f>K13/EPC!K13</f>
        <v>#DIV/0!</v>
      </c>
      <c r="L25" s="29" t="e">
        <f>L13/EPC!L13</f>
        <v>#DIV/0!</v>
      </c>
      <c r="M25" s="29" t="e">
        <f>M13/EPC!M13</f>
        <v>#DIV/0!</v>
      </c>
      <c r="N25" s="64"/>
    </row>
    <row r="26" spans="2:14" ht="13.2" customHeight="1">
      <c r="B26" s="4" t="s">
        <v>100</v>
      </c>
      <c r="C26" s="29" t="e">
        <f>C15/EPC!C15</f>
        <v>#DIV/0!</v>
      </c>
      <c r="D26" s="29" t="e">
        <f>D15/EPC!D15</f>
        <v>#DIV/0!</v>
      </c>
      <c r="E26" s="29" t="e">
        <f>E15/EPC!E15</f>
        <v>#DIV/0!</v>
      </c>
      <c r="F26" s="29" t="e">
        <f>F15/EPC!F15</f>
        <v>#DIV/0!</v>
      </c>
      <c r="G26" s="29" t="e">
        <f>G15/EPC!G15</f>
        <v>#DIV/0!</v>
      </c>
      <c r="H26" s="29" t="e">
        <f>H15/EPC!H15</f>
        <v>#DIV/0!</v>
      </c>
      <c r="I26" s="29" t="e">
        <f>I15/EPC!I15</f>
        <v>#DIV/0!</v>
      </c>
      <c r="J26" s="29" t="e">
        <f>J15/EPC!J15</f>
        <v>#DIV/0!</v>
      </c>
      <c r="K26" s="29" t="e">
        <f>K15/EPC!K15</f>
        <v>#DIV/0!</v>
      </c>
      <c r="L26" s="29" t="e">
        <f>L15/EPC!L15</f>
        <v>#DIV/0!</v>
      </c>
      <c r="M26" s="29" t="e">
        <f>M15/EPC!M15</f>
        <v>#DIV/0!</v>
      </c>
      <c r="N26" s="64"/>
    </row>
    <row r="27" spans="2:14" ht="13.2" customHeight="1">
      <c r="B27" s="4" t="s">
        <v>72</v>
      </c>
      <c r="C27" s="29" t="e">
        <f>C17/EPC!C17</f>
        <v>#DIV/0!</v>
      </c>
      <c r="D27" s="29" t="e">
        <f>D17/EPC!D17</f>
        <v>#DIV/0!</v>
      </c>
      <c r="E27" s="29" t="e">
        <f>E17/EPC!E17</f>
        <v>#DIV/0!</v>
      </c>
      <c r="F27" s="29" t="e">
        <f>F17/EPC!F17</f>
        <v>#DIV/0!</v>
      </c>
      <c r="G27" s="29" t="e">
        <f>G17/EPC!G17</f>
        <v>#DIV/0!</v>
      </c>
      <c r="H27" s="29" t="e">
        <f>H17/EPC!H17</f>
        <v>#DIV/0!</v>
      </c>
      <c r="I27" s="29" t="e">
        <f>I17/EPC!I17</f>
        <v>#DIV/0!</v>
      </c>
      <c r="J27" s="29" t="e">
        <f>J17/EPC!J17</f>
        <v>#DIV/0!</v>
      </c>
      <c r="K27" s="29" t="e">
        <f>K17/EPC!K17</f>
        <v>#DIV/0!</v>
      </c>
      <c r="L27" s="29" t="e">
        <f>L17/EPC!L17</f>
        <v>#DIV/0!</v>
      </c>
      <c r="M27" s="29" t="e">
        <f>M17/EPC!M17</f>
        <v>#DIV/0!</v>
      </c>
      <c r="N27" s="64"/>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W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2" width="8.6640625" style="1"/>
    <col min="23" max="23" width="9.5546875" style="1" customWidth="1"/>
    <col min="24" max="16384" width="8.6640625" style="1"/>
  </cols>
  <sheetData>
    <row r="1" spans="2:23" ht="13.2" customHeight="1"/>
    <row r="2" spans="2:23" ht="17.399999999999999">
      <c r="B2" s="28" t="str">
        <f>Introduction!B2</f>
        <v>LightCounting Wireless Infrastructure Shares, Size &amp; Forecast - 1Q21</v>
      </c>
    </row>
    <row r="3" spans="2:23" ht="15">
      <c r="B3" s="236" t="str">
        <f>Introduction!B3</f>
        <v>May 2021 - Sample template for illustrative purposes only</v>
      </c>
      <c r="W3" s="101"/>
    </row>
    <row r="4" spans="2:23" ht="13.2" customHeight="1">
      <c r="B4" s="27"/>
      <c r="W4" s="101"/>
    </row>
    <row r="5" spans="2:23" ht="15.6">
      <c r="B5" s="88" t="s">
        <v>88</v>
      </c>
      <c r="C5" s="25"/>
    </row>
    <row r="6" spans="2:23">
      <c r="B6" s="1" t="s">
        <v>89</v>
      </c>
    </row>
    <row r="7" spans="2:23" ht="13.2" customHeight="1"/>
    <row r="8" spans="2:23" s="75" customFormat="1" ht="13.2" customHeight="1">
      <c r="B8" s="21" t="s">
        <v>152</v>
      </c>
      <c r="N8" s="21" t="s">
        <v>120</v>
      </c>
      <c r="P8" s="65"/>
    </row>
    <row r="9" spans="2:23" s="75" customFormat="1" ht="13.2" customHeight="1">
      <c r="B9" s="121" t="s">
        <v>6</v>
      </c>
      <c r="C9" s="109" t="s">
        <v>75</v>
      </c>
      <c r="D9" s="109" t="s">
        <v>76</v>
      </c>
      <c r="E9" s="109" t="s">
        <v>77</v>
      </c>
      <c r="F9" s="109" t="s">
        <v>78</v>
      </c>
      <c r="G9" s="109" t="s">
        <v>79</v>
      </c>
      <c r="H9" s="109" t="s">
        <v>80</v>
      </c>
      <c r="I9" s="109" t="s">
        <v>81</v>
      </c>
      <c r="J9" s="109" t="s">
        <v>82</v>
      </c>
      <c r="K9" s="109" t="s">
        <v>83</v>
      </c>
      <c r="L9" s="109" t="s">
        <v>84</v>
      </c>
      <c r="N9" s="108" t="str">
        <f>B9</f>
        <v>Vendor</v>
      </c>
      <c r="O9" s="109">
        <v>2019</v>
      </c>
      <c r="P9" s="109">
        <v>2020</v>
      </c>
      <c r="Q9" s="109">
        <v>2021</v>
      </c>
      <c r="R9" s="109">
        <v>2022</v>
      </c>
      <c r="S9" s="109">
        <v>2023</v>
      </c>
    </row>
    <row r="10" spans="2:23" s="75" customFormat="1" ht="13.2" customHeight="1">
      <c r="B10" s="76" t="s">
        <v>9</v>
      </c>
      <c r="C10" s="147"/>
      <c r="D10" s="147"/>
      <c r="E10" s="147"/>
      <c r="F10" s="147"/>
      <c r="G10" s="147"/>
      <c r="H10" s="147"/>
      <c r="I10" s="147"/>
      <c r="J10" s="147"/>
      <c r="K10" s="147"/>
      <c r="L10" s="147"/>
      <c r="N10" s="146" t="str">
        <f t="shared" ref="N10:N17" si="0">B10</f>
        <v>Cisco</v>
      </c>
      <c r="O10" s="149">
        <f>SUM(C10:F10)</f>
        <v>0</v>
      </c>
      <c r="P10" s="149">
        <f>SUM(G10:J10)</f>
        <v>0</v>
      </c>
      <c r="Q10" s="147"/>
      <c r="R10" s="147"/>
      <c r="S10" s="147"/>
    </row>
    <row r="11" spans="2:23" s="75" customFormat="1" ht="13.2" customHeight="1">
      <c r="B11" s="76" t="s">
        <v>11</v>
      </c>
      <c r="C11" s="147"/>
      <c r="D11" s="147"/>
      <c r="E11" s="147"/>
      <c r="F11" s="147"/>
      <c r="G11" s="147"/>
      <c r="H11" s="147"/>
      <c r="I11" s="147"/>
      <c r="J11" s="147"/>
      <c r="K11" s="147"/>
      <c r="L11" s="147"/>
      <c r="N11" s="146" t="str">
        <f t="shared" si="0"/>
        <v>Ericsson</v>
      </c>
      <c r="O11" s="149">
        <f t="shared" ref="O11:O17" si="1">SUM(C11:F11)</f>
        <v>0</v>
      </c>
      <c r="P11" s="149">
        <f t="shared" ref="P11:P17" si="2">SUM(G11:J11)</f>
        <v>0</v>
      </c>
      <c r="Q11" s="147"/>
      <c r="R11" s="147"/>
      <c r="S11" s="147"/>
    </row>
    <row r="12" spans="2:23" s="75" customFormat="1" ht="13.2" customHeight="1">
      <c r="B12" s="76" t="s">
        <v>17</v>
      </c>
      <c r="C12" s="147"/>
      <c r="D12" s="147"/>
      <c r="E12" s="147"/>
      <c r="F12" s="147"/>
      <c r="G12" s="147"/>
      <c r="H12" s="147"/>
      <c r="I12" s="147"/>
      <c r="J12" s="147"/>
      <c r="K12" s="147"/>
      <c r="L12" s="147"/>
      <c r="N12" s="146" t="str">
        <f t="shared" si="0"/>
        <v>Huawei</v>
      </c>
      <c r="O12" s="149">
        <f t="shared" si="1"/>
        <v>0</v>
      </c>
      <c r="P12" s="149">
        <f t="shared" si="2"/>
        <v>0</v>
      </c>
      <c r="Q12" s="147"/>
      <c r="R12" s="147"/>
      <c r="S12" s="147"/>
    </row>
    <row r="13" spans="2:23" s="75" customFormat="1" ht="13.2" customHeight="1">
      <c r="B13" s="76" t="s">
        <v>20</v>
      </c>
      <c r="C13" s="147"/>
      <c r="D13" s="147"/>
      <c r="E13" s="147"/>
      <c r="F13" s="147"/>
      <c r="G13" s="157"/>
      <c r="H13" s="147"/>
      <c r="I13" s="147"/>
      <c r="J13" s="147"/>
      <c r="K13" s="147"/>
      <c r="L13" s="147"/>
      <c r="N13" s="146" t="str">
        <f t="shared" si="0"/>
        <v>Mavenir</v>
      </c>
      <c r="O13" s="149">
        <f t="shared" si="1"/>
        <v>0</v>
      </c>
      <c r="P13" s="149">
        <f t="shared" si="2"/>
        <v>0</v>
      </c>
      <c r="Q13" s="147"/>
      <c r="R13" s="147"/>
      <c r="S13" s="147"/>
    </row>
    <row r="14" spans="2:23" s="75" customFormat="1" ht="13.2" customHeight="1">
      <c r="B14" s="76" t="s">
        <v>18</v>
      </c>
      <c r="C14" s="147"/>
      <c r="D14" s="147"/>
      <c r="E14" s="147"/>
      <c r="F14" s="147"/>
      <c r="G14" s="147"/>
      <c r="H14" s="147"/>
      <c r="I14" s="147"/>
      <c r="J14" s="147"/>
      <c r="K14" s="147"/>
      <c r="L14" s="147"/>
      <c r="N14" s="146" t="str">
        <f t="shared" si="0"/>
        <v>Nokia</v>
      </c>
      <c r="O14" s="149">
        <f t="shared" si="1"/>
        <v>0</v>
      </c>
      <c r="P14" s="149">
        <f t="shared" si="2"/>
        <v>0</v>
      </c>
      <c r="Q14" s="147"/>
      <c r="R14" s="147"/>
      <c r="S14" s="147"/>
    </row>
    <row r="15" spans="2:23" s="75" customFormat="1" ht="13.2" customHeight="1">
      <c r="B15" s="76" t="s">
        <v>23</v>
      </c>
      <c r="C15" s="147"/>
      <c r="D15" s="147"/>
      <c r="E15" s="147"/>
      <c r="F15" s="147"/>
      <c r="G15" s="147"/>
      <c r="H15" s="147"/>
      <c r="I15" s="147"/>
      <c r="J15" s="147"/>
      <c r="K15" s="147"/>
      <c r="L15" s="147"/>
      <c r="N15" s="146" t="str">
        <f t="shared" si="0"/>
        <v>Samsung</v>
      </c>
      <c r="O15" s="149">
        <f t="shared" si="1"/>
        <v>0</v>
      </c>
      <c r="P15" s="149">
        <f t="shared" si="2"/>
        <v>0</v>
      </c>
      <c r="Q15" s="147"/>
      <c r="R15" s="147"/>
      <c r="S15" s="147"/>
    </row>
    <row r="16" spans="2:23" s="75" customFormat="1" ht="13.2" customHeight="1">
      <c r="B16" s="76" t="s">
        <v>28</v>
      </c>
      <c r="C16" s="147"/>
      <c r="D16" s="147"/>
      <c r="E16" s="147"/>
      <c r="F16" s="147"/>
      <c r="G16" s="147"/>
      <c r="H16" s="147"/>
      <c r="I16" s="147"/>
      <c r="J16" s="147"/>
      <c r="K16" s="147"/>
      <c r="L16" s="147"/>
      <c r="N16" s="146" t="str">
        <f t="shared" si="0"/>
        <v>ZTE</v>
      </c>
      <c r="O16" s="149">
        <f t="shared" si="1"/>
        <v>0</v>
      </c>
      <c r="P16" s="149">
        <f t="shared" si="2"/>
        <v>0</v>
      </c>
      <c r="Q16" s="147"/>
      <c r="R16" s="147"/>
      <c r="S16" s="147"/>
    </row>
    <row r="17" spans="2:19" s="75" customFormat="1" ht="13.2" customHeight="1">
      <c r="B17" s="76" t="s">
        <v>85</v>
      </c>
      <c r="C17" s="147"/>
      <c r="D17" s="147"/>
      <c r="E17" s="147"/>
      <c r="F17" s="147"/>
      <c r="G17" s="147"/>
      <c r="H17" s="147"/>
      <c r="I17" s="147"/>
      <c r="J17" s="147"/>
      <c r="K17" s="147"/>
      <c r="L17" s="147"/>
      <c r="N17" s="146" t="str">
        <f t="shared" si="0"/>
        <v>Other</v>
      </c>
      <c r="O17" s="149">
        <f t="shared" si="1"/>
        <v>0</v>
      </c>
      <c r="P17" s="149">
        <f t="shared" si="2"/>
        <v>0</v>
      </c>
      <c r="Q17" s="147"/>
      <c r="R17" s="147"/>
      <c r="S17" s="147"/>
    </row>
    <row r="18" spans="2:19" s="75" customFormat="1" ht="13.2" customHeight="1">
      <c r="B18" s="76" t="s">
        <v>72</v>
      </c>
      <c r="C18" s="148">
        <f t="shared" ref="C18:L18" si="3">SUM(C10:C17)</f>
        <v>0</v>
      </c>
      <c r="D18" s="148">
        <f t="shared" si="3"/>
        <v>0</v>
      </c>
      <c r="E18" s="148">
        <f t="shared" si="3"/>
        <v>0</v>
      </c>
      <c r="F18" s="148">
        <f t="shared" si="3"/>
        <v>0</v>
      </c>
      <c r="G18" s="148">
        <f t="shared" si="3"/>
        <v>0</v>
      </c>
      <c r="H18" s="148">
        <f t="shared" si="3"/>
        <v>0</v>
      </c>
      <c r="I18" s="148">
        <f t="shared" ref="I18" si="4">SUM(I10:I17)</f>
        <v>0</v>
      </c>
      <c r="J18" s="148">
        <f t="shared" si="3"/>
        <v>0</v>
      </c>
      <c r="K18" s="148">
        <f>SUM(K10:K17)</f>
        <v>0</v>
      </c>
      <c r="L18" s="148">
        <f t="shared" si="3"/>
        <v>0</v>
      </c>
      <c r="N18" s="76" t="s">
        <v>72</v>
      </c>
      <c r="O18" s="150">
        <f>SUM(O10:O17)</f>
        <v>0</v>
      </c>
      <c r="P18" s="150">
        <f>SUM(P10:P17)</f>
        <v>0</v>
      </c>
      <c r="Q18" s="150">
        <f>SUM(Q10:Q17)</f>
        <v>0</v>
      </c>
      <c r="R18" s="150">
        <f>SUM(R10:R17)</f>
        <v>0</v>
      </c>
      <c r="S18" s="150">
        <f>SUM(S10:S17)</f>
        <v>0</v>
      </c>
    </row>
    <row r="19" spans="2:19" s="75" customFormat="1" ht="13.2" customHeight="1">
      <c r="B19" s="75" t="s">
        <v>161</v>
      </c>
      <c r="C19" s="160"/>
      <c r="D19" s="160"/>
      <c r="E19" s="160"/>
      <c r="F19" s="160"/>
      <c r="G19" s="160"/>
      <c r="H19" s="216"/>
      <c r="I19" s="216"/>
      <c r="J19" s="216"/>
      <c r="K19" s="216"/>
      <c r="L19" s="216"/>
      <c r="M19" s="80"/>
      <c r="N19" s="80"/>
      <c r="O19" s="217"/>
      <c r="P19" s="217"/>
    </row>
    <row r="20" spans="2:19" s="75" customFormat="1" ht="13.2" customHeight="1">
      <c r="H20" s="217"/>
      <c r="I20" s="80"/>
      <c r="J20" s="80"/>
      <c r="K20" s="80"/>
      <c r="L20" s="80"/>
      <c r="M20" s="80"/>
      <c r="N20" s="80"/>
      <c r="O20" s="80"/>
      <c r="P20" s="208"/>
    </row>
    <row r="21" spans="2:19" s="75" customFormat="1" ht="13.2" customHeight="1">
      <c r="B21" s="21" t="s">
        <v>119</v>
      </c>
      <c r="F21" s="161"/>
      <c r="N21" s="21" t="s">
        <v>121</v>
      </c>
    </row>
    <row r="22" spans="2:19" s="75" customFormat="1" ht="13.2" customHeight="1">
      <c r="B22" s="121"/>
      <c r="C22" s="109" t="s">
        <v>75</v>
      </c>
      <c r="D22" s="109" t="s">
        <v>76</v>
      </c>
      <c r="E22" s="109" t="s">
        <v>77</v>
      </c>
      <c r="F22" s="109" t="s">
        <v>78</v>
      </c>
      <c r="G22" s="109" t="s">
        <v>79</v>
      </c>
      <c r="H22" s="109" t="s">
        <v>80</v>
      </c>
      <c r="I22" s="109" t="s">
        <v>81</v>
      </c>
      <c r="J22" s="109" t="s">
        <v>82</v>
      </c>
      <c r="K22" s="109" t="s">
        <v>83</v>
      </c>
      <c r="L22" s="109" t="s">
        <v>84</v>
      </c>
      <c r="N22" s="121"/>
      <c r="O22" s="109">
        <v>2019</v>
      </c>
      <c r="P22" s="109">
        <v>2020</v>
      </c>
      <c r="Q22" s="109">
        <v>2021</v>
      </c>
      <c r="R22" s="109">
        <v>2022</v>
      </c>
      <c r="S22" s="109">
        <v>2023</v>
      </c>
    </row>
    <row r="23" spans="2:19" s="75" customFormat="1" ht="13.2" customHeight="1">
      <c r="B23" s="158" t="str">
        <f t="shared" ref="B23:B30" si="5">B10</f>
        <v>Cisco</v>
      </c>
      <c r="C23" s="154" t="e">
        <f t="shared" ref="C23:H30" si="6">C10/C$18</f>
        <v>#DIV/0!</v>
      </c>
      <c r="D23" s="154" t="e">
        <f t="shared" si="6"/>
        <v>#DIV/0!</v>
      </c>
      <c r="E23" s="154" t="e">
        <f t="shared" si="6"/>
        <v>#DIV/0!</v>
      </c>
      <c r="F23" s="154" t="e">
        <f t="shared" si="6"/>
        <v>#DIV/0!</v>
      </c>
      <c r="G23" s="154" t="e">
        <f t="shared" si="6"/>
        <v>#DIV/0!</v>
      </c>
      <c r="H23" s="154" t="e">
        <f t="shared" si="6"/>
        <v>#DIV/0!</v>
      </c>
      <c r="I23" s="154" t="e">
        <f t="shared" ref="I23:J23" si="7">I10/I$18</f>
        <v>#DIV/0!</v>
      </c>
      <c r="J23" s="154" t="e">
        <f t="shared" si="7"/>
        <v>#DIV/0!</v>
      </c>
      <c r="K23" s="154" t="e">
        <f t="shared" ref="K23:K30" si="8">K10/K$18</f>
        <v>#DIV/0!</v>
      </c>
      <c r="L23" s="159"/>
      <c r="N23" s="158" t="str">
        <f t="shared" ref="N23:N30" si="9">N10</f>
        <v>Cisco</v>
      </c>
      <c r="O23" s="154" t="e">
        <f t="shared" ref="O23:P30" si="10">O10/O$18</f>
        <v>#DIV/0!</v>
      </c>
      <c r="P23" s="154" t="e">
        <f t="shared" si="10"/>
        <v>#DIV/0!</v>
      </c>
      <c r="Q23" s="159"/>
      <c r="R23" s="159"/>
      <c r="S23" s="159"/>
    </row>
    <row r="24" spans="2:19" s="75" customFormat="1" ht="13.2" customHeight="1">
      <c r="B24" s="158" t="str">
        <f t="shared" si="5"/>
        <v>Ericsson</v>
      </c>
      <c r="C24" s="154" t="e">
        <f t="shared" si="6"/>
        <v>#DIV/0!</v>
      </c>
      <c r="D24" s="154" t="e">
        <f t="shared" si="6"/>
        <v>#DIV/0!</v>
      </c>
      <c r="E24" s="154" t="e">
        <f t="shared" si="6"/>
        <v>#DIV/0!</v>
      </c>
      <c r="F24" s="154" t="e">
        <f t="shared" si="6"/>
        <v>#DIV/0!</v>
      </c>
      <c r="G24" s="154" t="e">
        <f t="shared" si="6"/>
        <v>#DIV/0!</v>
      </c>
      <c r="H24" s="154" t="e">
        <f t="shared" si="6"/>
        <v>#DIV/0!</v>
      </c>
      <c r="I24" s="154" t="e">
        <f t="shared" ref="I24:J24" si="11">I11/I$18</f>
        <v>#DIV/0!</v>
      </c>
      <c r="J24" s="154" t="e">
        <f t="shared" si="11"/>
        <v>#DIV/0!</v>
      </c>
      <c r="K24" s="154" t="e">
        <f t="shared" si="8"/>
        <v>#DIV/0!</v>
      </c>
      <c r="L24" s="156"/>
      <c r="N24" s="158" t="str">
        <f t="shared" si="9"/>
        <v>Ericsson</v>
      </c>
      <c r="O24" s="154" t="e">
        <f t="shared" si="10"/>
        <v>#DIV/0!</v>
      </c>
      <c r="P24" s="154" t="e">
        <f t="shared" si="10"/>
        <v>#DIV/0!</v>
      </c>
      <c r="Q24" s="156"/>
      <c r="R24" s="156"/>
      <c r="S24" s="156"/>
    </row>
    <row r="25" spans="2:19" s="75" customFormat="1" ht="13.2" customHeight="1">
      <c r="B25" s="158" t="str">
        <f t="shared" si="5"/>
        <v>Huawei</v>
      </c>
      <c r="C25" s="154" t="e">
        <f t="shared" si="6"/>
        <v>#DIV/0!</v>
      </c>
      <c r="D25" s="154" t="e">
        <f t="shared" si="6"/>
        <v>#DIV/0!</v>
      </c>
      <c r="E25" s="154" t="e">
        <f t="shared" si="6"/>
        <v>#DIV/0!</v>
      </c>
      <c r="F25" s="154" t="e">
        <f t="shared" si="6"/>
        <v>#DIV/0!</v>
      </c>
      <c r="G25" s="154" t="e">
        <f t="shared" si="6"/>
        <v>#DIV/0!</v>
      </c>
      <c r="H25" s="154" t="e">
        <f t="shared" si="6"/>
        <v>#DIV/0!</v>
      </c>
      <c r="I25" s="154" t="e">
        <f t="shared" ref="I25:J25" si="12">I12/I$18</f>
        <v>#DIV/0!</v>
      </c>
      <c r="J25" s="154" t="e">
        <f t="shared" si="12"/>
        <v>#DIV/0!</v>
      </c>
      <c r="K25" s="154" t="e">
        <f t="shared" si="8"/>
        <v>#DIV/0!</v>
      </c>
      <c r="L25" s="156"/>
      <c r="N25" s="158" t="str">
        <f t="shared" si="9"/>
        <v>Huawei</v>
      </c>
      <c r="O25" s="154" t="e">
        <f t="shared" si="10"/>
        <v>#DIV/0!</v>
      </c>
      <c r="P25" s="154" t="e">
        <f t="shared" si="10"/>
        <v>#DIV/0!</v>
      </c>
      <c r="Q25" s="156"/>
      <c r="R25" s="156"/>
      <c r="S25" s="156"/>
    </row>
    <row r="26" spans="2:19" s="75" customFormat="1" ht="13.2" customHeight="1">
      <c r="B26" s="158" t="str">
        <f t="shared" si="5"/>
        <v>Mavenir</v>
      </c>
      <c r="C26" s="154" t="e">
        <f t="shared" si="6"/>
        <v>#DIV/0!</v>
      </c>
      <c r="D26" s="154" t="e">
        <f t="shared" si="6"/>
        <v>#DIV/0!</v>
      </c>
      <c r="E26" s="154" t="e">
        <f t="shared" si="6"/>
        <v>#DIV/0!</v>
      </c>
      <c r="F26" s="154" t="e">
        <f t="shared" si="6"/>
        <v>#DIV/0!</v>
      </c>
      <c r="G26" s="154" t="e">
        <f t="shared" si="6"/>
        <v>#DIV/0!</v>
      </c>
      <c r="H26" s="154" t="e">
        <f t="shared" si="6"/>
        <v>#DIV/0!</v>
      </c>
      <c r="I26" s="154" t="e">
        <f t="shared" ref="I26:J26" si="13">I13/I$18</f>
        <v>#DIV/0!</v>
      </c>
      <c r="J26" s="154" t="e">
        <f t="shared" si="13"/>
        <v>#DIV/0!</v>
      </c>
      <c r="K26" s="154" t="e">
        <f t="shared" si="8"/>
        <v>#DIV/0!</v>
      </c>
      <c r="L26" s="156"/>
      <c r="N26" s="158" t="str">
        <f t="shared" si="9"/>
        <v>Mavenir</v>
      </c>
      <c r="O26" s="154" t="e">
        <f t="shared" si="10"/>
        <v>#DIV/0!</v>
      </c>
      <c r="P26" s="154" t="e">
        <f t="shared" si="10"/>
        <v>#DIV/0!</v>
      </c>
      <c r="Q26" s="156"/>
      <c r="R26" s="156"/>
      <c r="S26" s="156"/>
    </row>
    <row r="27" spans="2:19" s="75" customFormat="1" ht="13.2" customHeight="1">
      <c r="B27" s="158" t="str">
        <f t="shared" si="5"/>
        <v>Nokia</v>
      </c>
      <c r="C27" s="154" t="e">
        <f t="shared" si="6"/>
        <v>#DIV/0!</v>
      </c>
      <c r="D27" s="154" t="e">
        <f t="shared" si="6"/>
        <v>#DIV/0!</v>
      </c>
      <c r="E27" s="154" t="e">
        <f t="shared" si="6"/>
        <v>#DIV/0!</v>
      </c>
      <c r="F27" s="154" t="e">
        <f t="shared" si="6"/>
        <v>#DIV/0!</v>
      </c>
      <c r="G27" s="154" t="e">
        <f t="shared" si="6"/>
        <v>#DIV/0!</v>
      </c>
      <c r="H27" s="154" t="e">
        <f t="shared" si="6"/>
        <v>#DIV/0!</v>
      </c>
      <c r="I27" s="154" t="e">
        <f t="shared" ref="I27:J27" si="14">I14/I$18</f>
        <v>#DIV/0!</v>
      </c>
      <c r="J27" s="154" t="e">
        <f t="shared" si="14"/>
        <v>#DIV/0!</v>
      </c>
      <c r="K27" s="154" t="e">
        <f t="shared" si="8"/>
        <v>#DIV/0!</v>
      </c>
      <c r="L27" s="156"/>
      <c r="N27" s="158" t="str">
        <f t="shared" si="9"/>
        <v>Nokia</v>
      </c>
      <c r="O27" s="154" t="e">
        <f t="shared" si="10"/>
        <v>#DIV/0!</v>
      </c>
      <c r="P27" s="154" t="e">
        <f t="shared" si="10"/>
        <v>#DIV/0!</v>
      </c>
      <c r="Q27" s="156"/>
      <c r="R27" s="156"/>
      <c r="S27" s="156"/>
    </row>
    <row r="28" spans="2:19" s="75" customFormat="1" ht="13.2" customHeight="1">
      <c r="B28" s="158" t="str">
        <f t="shared" si="5"/>
        <v>Samsung</v>
      </c>
      <c r="C28" s="154" t="e">
        <f t="shared" si="6"/>
        <v>#DIV/0!</v>
      </c>
      <c r="D28" s="154" t="e">
        <f t="shared" si="6"/>
        <v>#DIV/0!</v>
      </c>
      <c r="E28" s="154" t="e">
        <f t="shared" si="6"/>
        <v>#DIV/0!</v>
      </c>
      <c r="F28" s="154" t="e">
        <f t="shared" si="6"/>
        <v>#DIV/0!</v>
      </c>
      <c r="G28" s="154" t="e">
        <f t="shared" si="6"/>
        <v>#DIV/0!</v>
      </c>
      <c r="H28" s="154" t="e">
        <f t="shared" si="6"/>
        <v>#DIV/0!</v>
      </c>
      <c r="I28" s="154" t="e">
        <f t="shared" ref="I28:J28" si="15">I15/I$18</f>
        <v>#DIV/0!</v>
      </c>
      <c r="J28" s="154" t="e">
        <f t="shared" si="15"/>
        <v>#DIV/0!</v>
      </c>
      <c r="K28" s="154" t="e">
        <f t="shared" si="8"/>
        <v>#DIV/0!</v>
      </c>
      <c r="L28" s="156"/>
      <c r="N28" s="158" t="str">
        <f t="shared" si="9"/>
        <v>Samsung</v>
      </c>
      <c r="O28" s="154" t="e">
        <f t="shared" si="10"/>
        <v>#DIV/0!</v>
      </c>
      <c r="P28" s="154" t="e">
        <f t="shared" si="10"/>
        <v>#DIV/0!</v>
      </c>
      <c r="Q28" s="156"/>
      <c r="R28" s="156"/>
      <c r="S28" s="156"/>
    </row>
    <row r="29" spans="2:19" s="75" customFormat="1" ht="13.2" customHeight="1">
      <c r="B29" s="158" t="str">
        <f t="shared" si="5"/>
        <v>ZTE</v>
      </c>
      <c r="C29" s="154" t="e">
        <f t="shared" si="6"/>
        <v>#DIV/0!</v>
      </c>
      <c r="D29" s="154" t="e">
        <f t="shared" si="6"/>
        <v>#DIV/0!</v>
      </c>
      <c r="E29" s="154" t="e">
        <f t="shared" si="6"/>
        <v>#DIV/0!</v>
      </c>
      <c r="F29" s="154" t="e">
        <f t="shared" si="6"/>
        <v>#DIV/0!</v>
      </c>
      <c r="G29" s="154" t="e">
        <f t="shared" si="6"/>
        <v>#DIV/0!</v>
      </c>
      <c r="H29" s="154" t="e">
        <f t="shared" si="6"/>
        <v>#DIV/0!</v>
      </c>
      <c r="I29" s="154" t="e">
        <f t="shared" ref="I29:J29" si="16">I16/I$18</f>
        <v>#DIV/0!</v>
      </c>
      <c r="J29" s="154" t="e">
        <f t="shared" si="16"/>
        <v>#DIV/0!</v>
      </c>
      <c r="K29" s="154" t="e">
        <f t="shared" si="8"/>
        <v>#DIV/0!</v>
      </c>
      <c r="L29" s="156"/>
      <c r="N29" s="158" t="str">
        <f t="shared" si="9"/>
        <v>ZTE</v>
      </c>
      <c r="O29" s="154" t="e">
        <f t="shared" si="10"/>
        <v>#DIV/0!</v>
      </c>
      <c r="P29" s="154" t="e">
        <f t="shared" si="10"/>
        <v>#DIV/0!</v>
      </c>
      <c r="Q29" s="156"/>
      <c r="R29" s="156"/>
      <c r="S29" s="156"/>
    </row>
    <row r="30" spans="2:19" s="75" customFormat="1" ht="13.2" customHeight="1">
      <c r="B30" s="158" t="str">
        <f t="shared" si="5"/>
        <v>Other</v>
      </c>
      <c r="C30" s="154" t="e">
        <f t="shared" si="6"/>
        <v>#DIV/0!</v>
      </c>
      <c r="D30" s="154" t="e">
        <f t="shared" si="6"/>
        <v>#DIV/0!</v>
      </c>
      <c r="E30" s="154" t="e">
        <f t="shared" si="6"/>
        <v>#DIV/0!</v>
      </c>
      <c r="F30" s="154" t="e">
        <f t="shared" si="6"/>
        <v>#DIV/0!</v>
      </c>
      <c r="G30" s="154" t="e">
        <f t="shared" si="6"/>
        <v>#DIV/0!</v>
      </c>
      <c r="H30" s="154" t="e">
        <f t="shared" si="6"/>
        <v>#DIV/0!</v>
      </c>
      <c r="I30" s="154" t="e">
        <f t="shared" ref="I30:J30" si="17">I17/I$18</f>
        <v>#DIV/0!</v>
      </c>
      <c r="J30" s="154" t="e">
        <f t="shared" si="17"/>
        <v>#DIV/0!</v>
      </c>
      <c r="K30" s="154" t="e">
        <f t="shared" si="8"/>
        <v>#DIV/0!</v>
      </c>
      <c r="L30" s="156"/>
      <c r="N30" s="158" t="str">
        <f t="shared" si="9"/>
        <v>Other</v>
      </c>
      <c r="O30" s="154" t="e">
        <f t="shared" si="10"/>
        <v>#DIV/0!</v>
      </c>
      <c r="P30" s="154" t="e">
        <f t="shared" si="10"/>
        <v>#DIV/0!</v>
      </c>
      <c r="Q30" s="156"/>
      <c r="R30" s="156"/>
      <c r="S30" s="156"/>
    </row>
    <row r="31" spans="2:19" s="75" customFormat="1" ht="13.2" customHeight="1">
      <c r="B31" s="76" t="s">
        <v>72</v>
      </c>
      <c r="C31" s="153" t="e">
        <f t="shared" ref="C31:H31" si="18">SUM(C23:C30)</f>
        <v>#DIV/0!</v>
      </c>
      <c r="D31" s="153" t="e">
        <f t="shared" si="18"/>
        <v>#DIV/0!</v>
      </c>
      <c r="E31" s="153" t="e">
        <f t="shared" si="18"/>
        <v>#DIV/0!</v>
      </c>
      <c r="F31" s="153" t="e">
        <f t="shared" si="18"/>
        <v>#DIV/0!</v>
      </c>
      <c r="G31" s="153" t="e">
        <f t="shared" si="18"/>
        <v>#DIV/0!</v>
      </c>
      <c r="H31" s="153" t="e">
        <f t="shared" si="18"/>
        <v>#DIV/0!</v>
      </c>
      <c r="I31" s="153" t="e">
        <f t="shared" ref="I31:L31" si="19">SUM(I23:I30)</f>
        <v>#DIV/0!</v>
      </c>
      <c r="J31" s="153" t="e">
        <f t="shared" si="19"/>
        <v>#DIV/0!</v>
      </c>
      <c r="K31" s="153" t="e">
        <f>SUM(K23:K30)</f>
        <v>#DIV/0!</v>
      </c>
      <c r="L31" s="153">
        <f t="shared" si="19"/>
        <v>0</v>
      </c>
      <c r="N31" s="76" t="s">
        <v>72</v>
      </c>
      <c r="O31" s="153" t="e">
        <f>SUM(O23:O30)</f>
        <v>#DIV/0!</v>
      </c>
      <c r="P31" s="153" t="e">
        <f>SUM(P23:P30)</f>
        <v>#DIV/0!</v>
      </c>
      <c r="Q31" s="153">
        <f t="shared" ref="Q31:S31" si="20">SUM(Q23:Q30)</f>
        <v>0</v>
      </c>
      <c r="R31" s="153">
        <f t="shared" si="20"/>
        <v>0</v>
      </c>
      <c r="S31" s="153">
        <f t="shared" si="20"/>
        <v>0</v>
      </c>
    </row>
    <row r="32" spans="2:19" s="75" customFormat="1" ht="13.2" customHeight="1">
      <c r="C32" s="160"/>
      <c r="D32" s="160"/>
      <c r="E32" s="160"/>
      <c r="F32" s="160"/>
      <c r="G32" s="160"/>
      <c r="H32" s="160"/>
      <c r="I32" s="160"/>
      <c r="J32" s="160"/>
      <c r="K32" s="160"/>
      <c r="L32" s="160"/>
      <c r="N32" s="54"/>
      <c r="O32" s="160"/>
      <c r="P32" s="160"/>
      <c r="Q32" s="160"/>
      <c r="R32" s="160"/>
      <c r="S32" s="160"/>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9" ht="13.2" customHeight="1"/>
    <row r="50" spans="2:19" ht="13.2" customHeight="1"/>
    <row r="51" spans="2:19" ht="13.2" customHeight="1"/>
    <row r="52" spans="2:19" ht="13.2" customHeight="1"/>
    <row r="53" spans="2:19" ht="15.6">
      <c r="B53" s="88" t="s">
        <v>90</v>
      </c>
      <c r="C53" s="25"/>
    </row>
    <row r="54" spans="2:19" ht="13.2" customHeight="1">
      <c r="B54" s="21" t="s">
        <v>223</v>
      </c>
      <c r="N54" s="21" t="s">
        <v>122</v>
      </c>
      <c r="P54" s="65"/>
    </row>
    <row r="55" spans="2:19" ht="13.2" customHeight="1">
      <c r="B55" s="121" t="s">
        <v>6</v>
      </c>
      <c r="C55" s="20" t="s">
        <v>75</v>
      </c>
      <c r="D55" s="20" t="s">
        <v>76</v>
      </c>
      <c r="E55" s="20" t="s">
        <v>77</v>
      </c>
      <c r="F55" s="20" t="s">
        <v>78</v>
      </c>
      <c r="G55" s="20" t="s">
        <v>79</v>
      </c>
      <c r="H55" s="20" t="s">
        <v>80</v>
      </c>
      <c r="I55" s="20" t="s">
        <v>81</v>
      </c>
      <c r="J55" s="20" t="s">
        <v>82</v>
      </c>
      <c r="K55" s="20" t="s">
        <v>83</v>
      </c>
      <c r="L55" s="20" t="s">
        <v>84</v>
      </c>
      <c r="N55" s="31" t="str">
        <f>B55</f>
        <v>Vendor</v>
      </c>
      <c r="O55" s="20">
        <v>2019</v>
      </c>
      <c r="P55" s="20">
        <v>2020</v>
      </c>
      <c r="Q55" s="20">
        <v>2021</v>
      </c>
      <c r="R55" s="20">
        <v>2022</v>
      </c>
      <c r="S55" s="20">
        <v>2023</v>
      </c>
    </row>
    <row r="56" spans="2:19" ht="13.2" customHeight="1">
      <c r="B56" s="4" t="s">
        <v>9</v>
      </c>
      <c r="C56" s="147"/>
      <c r="D56" s="147"/>
      <c r="E56" s="147"/>
      <c r="F56" s="147"/>
      <c r="G56" s="147"/>
      <c r="H56" s="147"/>
      <c r="I56" s="147"/>
      <c r="J56" s="147"/>
      <c r="K56" s="147"/>
      <c r="L56" s="147"/>
      <c r="N56" s="34" t="str">
        <f t="shared" ref="N56:N63" si="21">B56</f>
        <v>Cisco</v>
      </c>
      <c r="O56" s="149">
        <f>SUM(C56:F56)</f>
        <v>0</v>
      </c>
      <c r="P56" s="149">
        <f>SUM(G56:J56)</f>
        <v>0</v>
      </c>
      <c r="Q56" s="147"/>
      <c r="R56" s="147"/>
      <c r="S56" s="147"/>
    </row>
    <row r="57" spans="2:19" ht="13.2" customHeight="1">
      <c r="B57" s="4" t="s">
        <v>11</v>
      </c>
      <c r="C57" s="147"/>
      <c r="D57" s="147"/>
      <c r="E57" s="147"/>
      <c r="F57" s="147"/>
      <c r="G57" s="147"/>
      <c r="H57" s="147"/>
      <c r="I57" s="147"/>
      <c r="J57" s="147"/>
      <c r="K57" s="147"/>
      <c r="L57" s="147"/>
      <c r="N57" s="34" t="str">
        <f t="shared" si="21"/>
        <v>Ericsson</v>
      </c>
      <c r="O57" s="149">
        <f t="shared" ref="O57:O63" si="22">SUM(C57:F57)</f>
        <v>0</v>
      </c>
      <c r="P57" s="149">
        <f t="shared" ref="P57:P63" si="23">SUM(G57:J57)</f>
        <v>0</v>
      </c>
      <c r="Q57" s="147"/>
      <c r="R57" s="147"/>
      <c r="S57" s="147"/>
    </row>
    <row r="58" spans="2:19" ht="13.2" customHeight="1">
      <c r="B58" s="4" t="s">
        <v>17</v>
      </c>
      <c r="C58" s="147"/>
      <c r="D58" s="147"/>
      <c r="E58" s="147"/>
      <c r="F58" s="147"/>
      <c r="G58" s="147"/>
      <c r="H58" s="147"/>
      <c r="I58" s="147"/>
      <c r="J58" s="147"/>
      <c r="K58" s="147"/>
      <c r="L58" s="147"/>
      <c r="N58" s="34" t="str">
        <f t="shared" si="21"/>
        <v>Huawei</v>
      </c>
      <c r="O58" s="149">
        <f t="shared" si="22"/>
        <v>0</v>
      </c>
      <c r="P58" s="149">
        <f t="shared" si="23"/>
        <v>0</v>
      </c>
      <c r="Q58" s="147"/>
      <c r="R58" s="147"/>
      <c r="S58" s="147"/>
    </row>
    <row r="59" spans="2:19" ht="13.2" customHeight="1">
      <c r="B59" s="4" t="s">
        <v>20</v>
      </c>
      <c r="C59" s="147"/>
      <c r="D59" s="147"/>
      <c r="E59" s="147"/>
      <c r="F59" s="147"/>
      <c r="G59" s="147"/>
      <c r="H59" s="147"/>
      <c r="I59" s="147"/>
      <c r="J59" s="147"/>
      <c r="K59" s="147"/>
      <c r="L59" s="147"/>
      <c r="N59" s="34" t="str">
        <f t="shared" si="21"/>
        <v>Mavenir</v>
      </c>
      <c r="O59" s="149">
        <f t="shared" si="22"/>
        <v>0</v>
      </c>
      <c r="P59" s="149">
        <f t="shared" si="23"/>
        <v>0</v>
      </c>
      <c r="Q59" s="147"/>
      <c r="R59" s="147"/>
      <c r="S59" s="147"/>
    </row>
    <row r="60" spans="2:19" ht="13.2" customHeight="1">
      <c r="B60" s="4" t="s">
        <v>18</v>
      </c>
      <c r="C60" s="147"/>
      <c r="D60" s="147"/>
      <c r="E60" s="147"/>
      <c r="F60" s="147"/>
      <c r="G60" s="147"/>
      <c r="H60" s="147"/>
      <c r="I60" s="147"/>
      <c r="J60" s="147"/>
      <c r="K60" s="147"/>
      <c r="L60" s="147"/>
      <c r="N60" s="34" t="str">
        <f t="shared" si="21"/>
        <v>Nokia</v>
      </c>
      <c r="O60" s="149">
        <f t="shared" si="22"/>
        <v>0</v>
      </c>
      <c r="P60" s="149">
        <f t="shared" si="23"/>
        <v>0</v>
      </c>
      <c r="Q60" s="147"/>
      <c r="R60" s="147"/>
      <c r="S60" s="147"/>
    </row>
    <row r="61" spans="2:19" ht="13.2" customHeight="1">
      <c r="B61" s="4" t="s">
        <v>23</v>
      </c>
      <c r="C61" s="147"/>
      <c r="D61" s="147"/>
      <c r="E61" s="147"/>
      <c r="F61" s="147"/>
      <c r="G61" s="147"/>
      <c r="H61" s="147"/>
      <c r="I61" s="147"/>
      <c r="J61" s="147"/>
      <c r="K61" s="147"/>
      <c r="L61" s="147"/>
      <c r="N61" s="34" t="str">
        <f t="shared" si="21"/>
        <v>Samsung</v>
      </c>
      <c r="O61" s="149">
        <f t="shared" si="22"/>
        <v>0</v>
      </c>
      <c r="P61" s="149">
        <f t="shared" si="23"/>
        <v>0</v>
      </c>
      <c r="Q61" s="147"/>
      <c r="R61" s="147"/>
      <c r="S61" s="147"/>
    </row>
    <row r="62" spans="2:19" ht="13.2" customHeight="1">
      <c r="B62" s="4" t="s">
        <v>28</v>
      </c>
      <c r="C62" s="147"/>
      <c r="D62" s="147"/>
      <c r="E62" s="147"/>
      <c r="F62" s="147"/>
      <c r="G62" s="147"/>
      <c r="H62" s="147"/>
      <c r="I62" s="147"/>
      <c r="J62" s="147"/>
      <c r="K62" s="147"/>
      <c r="L62" s="147"/>
      <c r="N62" s="34" t="str">
        <f t="shared" si="21"/>
        <v>ZTE</v>
      </c>
      <c r="O62" s="149">
        <f t="shared" si="22"/>
        <v>0</v>
      </c>
      <c r="P62" s="149">
        <f t="shared" si="23"/>
        <v>0</v>
      </c>
      <c r="Q62" s="147"/>
      <c r="R62" s="147"/>
      <c r="S62" s="147"/>
    </row>
    <row r="63" spans="2:19" ht="13.2" customHeight="1">
      <c r="B63" s="4" t="s">
        <v>85</v>
      </c>
      <c r="C63" s="147"/>
      <c r="D63" s="147"/>
      <c r="E63" s="147"/>
      <c r="F63" s="147"/>
      <c r="G63" s="147"/>
      <c r="H63" s="147"/>
      <c r="I63" s="147"/>
      <c r="J63" s="147"/>
      <c r="K63" s="147"/>
      <c r="L63" s="147"/>
      <c r="N63" s="34" t="str">
        <f t="shared" si="21"/>
        <v>Other</v>
      </c>
      <c r="O63" s="149">
        <f t="shared" si="22"/>
        <v>0</v>
      </c>
      <c r="P63" s="149">
        <f t="shared" si="23"/>
        <v>0</v>
      </c>
      <c r="Q63" s="147"/>
      <c r="R63" s="147"/>
      <c r="S63" s="147"/>
    </row>
    <row r="64" spans="2:19" ht="13.2" customHeight="1">
      <c r="B64" s="4" t="s">
        <v>72</v>
      </c>
      <c r="C64" s="148">
        <f t="shared" ref="C64:L64" si="24">SUM(C56:C63)</f>
        <v>0</v>
      </c>
      <c r="D64" s="148">
        <f t="shared" si="24"/>
        <v>0</v>
      </c>
      <c r="E64" s="148">
        <f t="shared" si="24"/>
        <v>0</v>
      </c>
      <c r="F64" s="148">
        <f t="shared" si="24"/>
        <v>0</v>
      </c>
      <c r="G64" s="148">
        <f t="shared" si="24"/>
        <v>0</v>
      </c>
      <c r="H64" s="148">
        <f t="shared" si="24"/>
        <v>0</v>
      </c>
      <c r="I64" s="148">
        <f t="shared" si="24"/>
        <v>0</v>
      </c>
      <c r="J64" s="148">
        <f>SUM(J56:J63)</f>
        <v>0</v>
      </c>
      <c r="K64" s="148">
        <f t="shared" si="24"/>
        <v>0</v>
      </c>
      <c r="L64" s="148">
        <f t="shared" si="24"/>
        <v>0</v>
      </c>
      <c r="M64" s="75"/>
      <c r="N64" s="76" t="s">
        <v>72</v>
      </c>
      <c r="O64" s="150">
        <f>SUM(O56:O63)</f>
        <v>0</v>
      </c>
      <c r="P64" s="150">
        <f>SUM(P56:P63)</f>
        <v>0</v>
      </c>
      <c r="Q64" s="150">
        <f>SUM(Q56:Q63)</f>
        <v>0</v>
      </c>
      <c r="R64" s="150">
        <f>SUM(R56:R63)</f>
        <v>0</v>
      </c>
      <c r="S64" s="150">
        <f>SUM(S56:S63)</f>
        <v>0</v>
      </c>
    </row>
    <row r="65" spans="2:19" ht="13.2" customHeight="1">
      <c r="B65" s="1" t="str">
        <f>B19</f>
        <v>Other includes Affirmed Networks, Metaswitch both acquired by Microsoft, and NEC</v>
      </c>
      <c r="C65" s="18"/>
      <c r="D65" s="18"/>
      <c r="E65" s="18"/>
      <c r="F65" s="18"/>
      <c r="G65" s="18"/>
      <c r="H65" s="18"/>
      <c r="I65" s="18"/>
      <c r="J65" s="18"/>
      <c r="K65" s="18"/>
      <c r="L65" s="18"/>
    </row>
    <row r="66" spans="2:19" ht="13.2" customHeight="1"/>
    <row r="67" spans="2:19" ht="13.2" customHeight="1">
      <c r="B67" s="21" t="s">
        <v>123</v>
      </c>
      <c r="F67" s="24"/>
      <c r="N67" s="21" t="s">
        <v>124</v>
      </c>
    </row>
    <row r="68" spans="2:19" ht="13.2" customHeight="1">
      <c r="B68" s="9"/>
      <c r="C68" s="20" t="s">
        <v>75</v>
      </c>
      <c r="D68" s="20" t="s">
        <v>76</v>
      </c>
      <c r="E68" s="20" t="s">
        <v>77</v>
      </c>
      <c r="F68" s="20" t="s">
        <v>78</v>
      </c>
      <c r="G68" s="20" t="s">
        <v>79</v>
      </c>
      <c r="H68" s="20" t="s">
        <v>80</v>
      </c>
      <c r="I68" s="20" t="s">
        <v>81</v>
      </c>
      <c r="J68" s="20" t="s">
        <v>82</v>
      </c>
      <c r="K68" s="20" t="s">
        <v>83</v>
      </c>
      <c r="L68" s="20" t="s">
        <v>84</v>
      </c>
      <c r="N68" s="9"/>
      <c r="O68" s="20">
        <v>2019</v>
      </c>
      <c r="P68" s="20">
        <v>2020</v>
      </c>
      <c r="Q68" s="20">
        <v>2021</v>
      </c>
      <c r="R68" s="20">
        <v>2022</v>
      </c>
      <c r="S68" s="20">
        <v>2023</v>
      </c>
    </row>
    <row r="69" spans="2:19" ht="13.2" customHeight="1">
      <c r="B69" s="15" t="str">
        <f>B56</f>
        <v>Cisco</v>
      </c>
      <c r="C69" s="154" t="e">
        <f t="shared" ref="C69:H76" si="25">C56/C$64</f>
        <v>#DIV/0!</v>
      </c>
      <c r="D69" s="154" t="e">
        <f t="shared" si="25"/>
        <v>#DIV/0!</v>
      </c>
      <c r="E69" s="154" t="e">
        <f t="shared" si="25"/>
        <v>#DIV/0!</v>
      </c>
      <c r="F69" s="154" t="e">
        <f t="shared" si="25"/>
        <v>#DIV/0!</v>
      </c>
      <c r="G69" s="154" t="e">
        <f t="shared" si="25"/>
        <v>#DIV/0!</v>
      </c>
      <c r="H69" s="154" t="e">
        <f t="shared" si="25"/>
        <v>#DIV/0!</v>
      </c>
      <c r="I69" s="154" t="e">
        <f t="shared" ref="I69:J69" si="26">I56/I$64</f>
        <v>#DIV/0!</v>
      </c>
      <c r="J69" s="154" t="e">
        <f t="shared" si="26"/>
        <v>#DIV/0!</v>
      </c>
      <c r="K69" s="154" t="e">
        <f t="shared" ref="K69" si="27">K56/K$64</f>
        <v>#DIV/0!</v>
      </c>
      <c r="L69" s="155"/>
      <c r="N69" s="15" t="str">
        <f>N56</f>
        <v>Cisco</v>
      </c>
      <c r="O69" s="154" t="e">
        <f t="shared" ref="O69:P76" si="28">O56/O$64</f>
        <v>#DIV/0!</v>
      </c>
      <c r="P69" s="154" t="e">
        <f t="shared" si="28"/>
        <v>#DIV/0!</v>
      </c>
      <c r="Q69" s="155"/>
      <c r="R69" s="155"/>
      <c r="S69" s="155"/>
    </row>
    <row r="70" spans="2:19" ht="13.2" customHeight="1">
      <c r="B70" s="15" t="str">
        <f>B57</f>
        <v>Ericsson</v>
      </c>
      <c r="C70" s="154" t="e">
        <f t="shared" si="25"/>
        <v>#DIV/0!</v>
      </c>
      <c r="D70" s="154" t="e">
        <f t="shared" si="25"/>
        <v>#DIV/0!</v>
      </c>
      <c r="E70" s="154" t="e">
        <f t="shared" si="25"/>
        <v>#DIV/0!</v>
      </c>
      <c r="F70" s="154" t="e">
        <f t="shared" si="25"/>
        <v>#DIV/0!</v>
      </c>
      <c r="G70" s="154" t="e">
        <f t="shared" si="25"/>
        <v>#DIV/0!</v>
      </c>
      <c r="H70" s="154" t="e">
        <f t="shared" si="25"/>
        <v>#DIV/0!</v>
      </c>
      <c r="I70" s="154" t="e">
        <f t="shared" ref="I70:J70" si="29">I57/I$64</f>
        <v>#DIV/0!</v>
      </c>
      <c r="J70" s="154" t="e">
        <f t="shared" si="29"/>
        <v>#DIV/0!</v>
      </c>
      <c r="K70" s="154" t="e">
        <f t="shared" ref="K70" si="30">K57/K$64</f>
        <v>#DIV/0!</v>
      </c>
      <c r="L70" s="156"/>
      <c r="N70" s="15" t="str">
        <f>N57</f>
        <v>Ericsson</v>
      </c>
      <c r="O70" s="154" t="e">
        <f t="shared" si="28"/>
        <v>#DIV/0!</v>
      </c>
      <c r="P70" s="154" t="e">
        <f t="shared" si="28"/>
        <v>#DIV/0!</v>
      </c>
      <c r="Q70" s="156"/>
      <c r="R70" s="156"/>
      <c r="S70" s="156"/>
    </row>
    <row r="71" spans="2:19" ht="13.2" customHeight="1">
      <c r="B71" s="15" t="str">
        <f>B58</f>
        <v>Huawei</v>
      </c>
      <c r="C71" s="154" t="e">
        <f t="shared" si="25"/>
        <v>#DIV/0!</v>
      </c>
      <c r="D71" s="154" t="e">
        <f t="shared" si="25"/>
        <v>#DIV/0!</v>
      </c>
      <c r="E71" s="154" t="e">
        <f t="shared" si="25"/>
        <v>#DIV/0!</v>
      </c>
      <c r="F71" s="154" t="e">
        <f t="shared" si="25"/>
        <v>#DIV/0!</v>
      </c>
      <c r="G71" s="154" t="e">
        <f t="shared" si="25"/>
        <v>#DIV/0!</v>
      </c>
      <c r="H71" s="154" t="e">
        <f t="shared" si="25"/>
        <v>#DIV/0!</v>
      </c>
      <c r="I71" s="154" t="e">
        <f t="shared" ref="I71:J71" si="31">I58/I$64</f>
        <v>#DIV/0!</v>
      </c>
      <c r="J71" s="154" t="e">
        <f t="shared" si="31"/>
        <v>#DIV/0!</v>
      </c>
      <c r="K71" s="154" t="e">
        <f t="shared" ref="K71" si="32">K58/K$64</f>
        <v>#DIV/0!</v>
      </c>
      <c r="L71" s="156"/>
      <c r="N71" s="15" t="str">
        <f>N58</f>
        <v>Huawei</v>
      </c>
      <c r="O71" s="154" t="e">
        <f t="shared" si="28"/>
        <v>#DIV/0!</v>
      </c>
      <c r="P71" s="154" t="e">
        <f t="shared" si="28"/>
        <v>#DIV/0!</v>
      </c>
      <c r="Q71" s="156"/>
      <c r="R71" s="156"/>
      <c r="S71" s="156"/>
    </row>
    <row r="72" spans="2:19" ht="13.2" customHeight="1">
      <c r="B72" s="15" t="str">
        <f>B59</f>
        <v>Mavenir</v>
      </c>
      <c r="C72" s="154" t="e">
        <f t="shared" si="25"/>
        <v>#DIV/0!</v>
      </c>
      <c r="D72" s="154" t="e">
        <f t="shared" si="25"/>
        <v>#DIV/0!</v>
      </c>
      <c r="E72" s="154" t="e">
        <f t="shared" si="25"/>
        <v>#DIV/0!</v>
      </c>
      <c r="F72" s="154" t="e">
        <f t="shared" si="25"/>
        <v>#DIV/0!</v>
      </c>
      <c r="G72" s="154" t="e">
        <f t="shared" si="25"/>
        <v>#DIV/0!</v>
      </c>
      <c r="H72" s="154" t="e">
        <f t="shared" si="25"/>
        <v>#DIV/0!</v>
      </c>
      <c r="I72" s="154" t="e">
        <f t="shared" ref="I72:J72" si="33">I59/I$64</f>
        <v>#DIV/0!</v>
      </c>
      <c r="J72" s="154" t="e">
        <f t="shared" si="33"/>
        <v>#DIV/0!</v>
      </c>
      <c r="K72" s="154" t="e">
        <f t="shared" ref="K72" si="34">K59/K$64</f>
        <v>#DIV/0!</v>
      </c>
      <c r="L72" s="156"/>
      <c r="N72" s="15" t="str">
        <f>N59</f>
        <v>Mavenir</v>
      </c>
      <c r="O72" s="154" t="e">
        <f t="shared" si="28"/>
        <v>#DIV/0!</v>
      </c>
      <c r="P72" s="154" t="e">
        <f t="shared" si="28"/>
        <v>#DIV/0!</v>
      </c>
      <c r="Q72" s="156"/>
      <c r="R72" s="156"/>
      <c r="S72" s="156"/>
    </row>
    <row r="73" spans="2:19" ht="13.2" customHeight="1">
      <c r="B73" s="15" t="str">
        <f t="shared" ref="B73:B76" si="35">B60</f>
        <v>Nokia</v>
      </c>
      <c r="C73" s="154" t="e">
        <f t="shared" si="25"/>
        <v>#DIV/0!</v>
      </c>
      <c r="D73" s="154" t="e">
        <f t="shared" si="25"/>
        <v>#DIV/0!</v>
      </c>
      <c r="E73" s="154" t="e">
        <f t="shared" si="25"/>
        <v>#DIV/0!</v>
      </c>
      <c r="F73" s="154" t="e">
        <f t="shared" si="25"/>
        <v>#DIV/0!</v>
      </c>
      <c r="G73" s="154" t="e">
        <f t="shared" si="25"/>
        <v>#DIV/0!</v>
      </c>
      <c r="H73" s="154" t="e">
        <f t="shared" si="25"/>
        <v>#DIV/0!</v>
      </c>
      <c r="I73" s="154" t="e">
        <f t="shared" ref="I73:J73" si="36">I60/I$64</f>
        <v>#DIV/0!</v>
      </c>
      <c r="J73" s="154" t="e">
        <f t="shared" si="36"/>
        <v>#DIV/0!</v>
      </c>
      <c r="K73" s="154" t="e">
        <f t="shared" ref="K73" si="37">K60/K$64</f>
        <v>#DIV/0!</v>
      </c>
      <c r="L73" s="156"/>
      <c r="N73" s="15" t="str">
        <f t="shared" ref="N73:N76" si="38">N60</f>
        <v>Nokia</v>
      </c>
      <c r="O73" s="154" t="e">
        <f t="shared" si="28"/>
        <v>#DIV/0!</v>
      </c>
      <c r="P73" s="154" t="e">
        <f t="shared" si="28"/>
        <v>#DIV/0!</v>
      </c>
      <c r="Q73" s="156"/>
      <c r="R73" s="156"/>
      <c r="S73" s="156"/>
    </row>
    <row r="74" spans="2:19" ht="13.2" customHeight="1">
      <c r="B74" s="15" t="str">
        <f t="shared" si="35"/>
        <v>Samsung</v>
      </c>
      <c r="C74" s="154" t="e">
        <f t="shared" si="25"/>
        <v>#DIV/0!</v>
      </c>
      <c r="D74" s="154" t="e">
        <f t="shared" si="25"/>
        <v>#DIV/0!</v>
      </c>
      <c r="E74" s="154" t="e">
        <f t="shared" si="25"/>
        <v>#DIV/0!</v>
      </c>
      <c r="F74" s="154" t="e">
        <f t="shared" si="25"/>
        <v>#DIV/0!</v>
      </c>
      <c r="G74" s="154" t="e">
        <f t="shared" si="25"/>
        <v>#DIV/0!</v>
      </c>
      <c r="H74" s="154" t="e">
        <f t="shared" si="25"/>
        <v>#DIV/0!</v>
      </c>
      <c r="I74" s="154" t="e">
        <f t="shared" ref="I74:J74" si="39">I61/I$64</f>
        <v>#DIV/0!</v>
      </c>
      <c r="J74" s="154" t="e">
        <f t="shared" si="39"/>
        <v>#DIV/0!</v>
      </c>
      <c r="K74" s="154" t="e">
        <f t="shared" ref="K74" si="40">K61/K$64</f>
        <v>#DIV/0!</v>
      </c>
      <c r="L74" s="156"/>
      <c r="N74" s="15" t="str">
        <f t="shared" si="38"/>
        <v>Samsung</v>
      </c>
      <c r="O74" s="154" t="e">
        <f t="shared" si="28"/>
        <v>#DIV/0!</v>
      </c>
      <c r="P74" s="154" t="e">
        <f t="shared" si="28"/>
        <v>#DIV/0!</v>
      </c>
      <c r="Q74" s="156"/>
      <c r="R74" s="156"/>
      <c r="S74" s="156"/>
    </row>
    <row r="75" spans="2:19" ht="13.2" customHeight="1">
      <c r="B75" s="15" t="str">
        <f t="shared" si="35"/>
        <v>ZTE</v>
      </c>
      <c r="C75" s="154" t="e">
        <f t="shared" si="25"/>
        <v>#DIV/0!</v>
      </c>
      <c r="D75" s="154" t="e">
        <f t="shared" si="25"/>
        <v>#DIV/0!</v>
      </c>
      <c r="E75" s="154" t="e">
        <f t="shared" si="25"/>
        <v>#DIV/0!</v>
      </c>
      <c r="F75" s="154" t="e">
        <f t="shared" si="25"/>
        <v>#DIV/0!</v>
      </c>
      <c r="G75" s="154" t="e">
        <f t="shared" si="25"/>
        <v>#DIV/0!</v>
      </c>
      <c r="H75" s="154" t="e">
        <f t="shared" si="25"/>
        <v>#DIV/0!</v>
      </c>
      <c r="I75" s="154" t="e">
        <f t="shared" ref="I75:J75" si="41">I62/I$64</f>
        <v>#DIV/0!</v>
      </c>
      <c r="J75" s="154" t="e">
        <f t="shared" si="41"/>
        <v>#DIV/0!</v>
      </c>
      <c r="K75" s="154" t="e">
        <f t="shared" ref="K75" si="42">K62/K$64</f>
        <v>#DIV/0!</v>
      </c>
      <c r="L75" s="156"/>
      <c r="N75" s="15" t="str">
        <f t="shared" si="38"/>
        <v>ZTE</v>
      </c>
      <c r="O75" s="154" t="e">
        <f t="shared" si="28"/>
        <v>#DIV/0!</v>
      </c>
      <c r="P75" s="154" t="e">
        <f t="shared" si="28"/>
        <v>#DIV/0!</v>
      </c>
      <c r="Q75" s="156"/>
      <c r="R75" s="156"/>
      <c r="S75" s="156"/>
    </row>
    <row r="76" spans="2:19" ht="13.2" customHeight="1">
      <c r="B76" s="15" t="str">
        <f t="shared" si="35"/>
        <v>Other</v>
      </c>
      <c r="C76" s="154" t="e">
        <f t="shared" si="25"/>
        <v>#DIV/0!</v>
      </c>
      <c r="D76" s="154" t="e">
        <f t="shared" si="25"/>
        <v>#DIV/0!</v>
      </c>
      <c r="E76" s="154" t="e">
        <f t="shared" si="25"/>
        <v>#DIV/0!</v>
      </c>
      <c r="F76" s="154" t="e">
        <f t="shared" si="25"/>
        <v>#DIV/0!</v>
      </c>
      <c r="G76" s="154" t="e">
        <f t="shared" si="25"/>
        <v>#DIV/0!</v>
      </c>
      <c r="H76" s="154" t="e">
        <f t="shared" si="25"/>
        <v>#DIV/0!</v>
      </c>
      <c r="I76" s="154" t="e">
        <f t="shared" ref="I76:J76" si="43">I63/I$64</f>
        <v>#DIV/0!</v>
      </c>
      <c r="J76" s="154" t="e">
        <f t="shared" si="43"/>
        <v>#DIV/0!</v>
      </c>
      <c r="K76" s="154" t="e">
        <f t="shared" ref="K76" si="44">K63/K$64</f>
        <v>#DIV/0!</v>
      </c>
      <c r="L76" s="156"/>
      <c r="N76" s="15" t="str">
        <f t="shared" si="38"/>
        <v>Other</v>
      </c>
      <c r="O76" s="154" t="e">
        <f t="shared" si="28"/>
        <v>#DIV/0!</v>
      </c>
      <c r="P76" s="154" t="e">
        <f t="shared" si="28"/>
        <v>#DIV/0!</v>
      </c>
      <c r="Q76" s="156"/>
      <c r="R76" s="156"/>
      <c r="S76" s="156"/>
    </row>
    <row r="77" spans="2:19" ht="13.2" customHeight="1">
      <c r="B77" s="4" t="s">
        <v>72</v>
      </c>
      <c r="C77" s="153" t="e">
        <f t="shared" ref="C77:H77" si="45">SUM(C69:C76)</f>
        <v>#DIV/0!</v>
      </c>
      <c r="D77" s="153" t="e">
        <f t="shared" si="45"/>
        <v>#DIV/0!</v>
      </c>
      <c r="E77" s="153" t="e">
        <f t="shared" si="45"/>
        <v>#DIV/0!</v>
      </c>
      <c r="F77" s="153" t="e">
        <f t="shared" si="45"/>
        <v>#DIV/0!</v>
      </c>
      <c r="G77" s="153" t="e">
        <f t="shared" si="45"/>
        <v>#DIV/0!</v>
      </c>
      <c r="H77" s="153" t="e">
        <f t="shared" si="45"/>
        <v>#DIV/0!</v>
      </c>
      <c r="I77" s="153" t="e">
        <f t="shared" ref="I77:L77" si="46">SUM(I69:I76)</f>
        <v>#DIV/0!</v>
      </c>
      <c r="J77" s="153" t="e">
        <f t="shared" si="46"/>
        <v>#DIV/0!</v>
      </c>
      <c r="K77" s="153" t="e">
        <f t="shared" si="46"/>
        <v>#DIV/0!</v>
      </c>
      <c r="L77" s="153">
        <f t="shared" si="46"/>
        <v>0</v>
      </c>
      <c r="N77" s="4" t="s">
        <v>72</v>
      </c>
      <c r="O77" s="153" t="e">
        <f>SUM(O69:O76)</f>
        <v>#DIV/0!</v>
      </c>
      <c r="P77" s="153" t="e">
        <f>SUM(P69:P76)</f>
        <v>#DIV/0!</v>
      </c>
      <c r="Q77" s="153">
        <f t="shared" ref="Q77:S77" si="47">SUM(Q69:Q76)</f>
        <v>0</v>
      </c>
      <c r="R77" s="153">
        <f t="shared" si="47"/>
        <v>0</v>
      </c>
      <c r="S77" s="153">
        <f t="shared" si="47"/>
        <v>0</v>
      </c>
    </row>
    <row r="78" spans="2:19" ht="13.2" customHeight="1">
      <c r="C78" s="18"/>
      <c r="D78" s="18"/>
      <c r="E78" s="18"/>
      <c r="F78" s="18"/>
      <c r="G78" s="18"/>
      <c r="H78" s="18"/>
      <c r="I78" s="18"/>
      <c r="J78" s="18"/>
      <c r="K78" s="18"/>
      <c r="L78" s="18"/>
      <c r="N78" s="54"/>
      <c r="O78" s="18"/>
      <c r="P78" s="18"/>
      <c r="Q78" s="18"/>
      <c r="R78" s="18"/>
      <c r="S78" s="18"/>
    </row>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P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6" ht="13.2" customHeight="1"/>
    <row r="2" spans="2:16" ht="17.399999999999999">
      <c r="B2" s="28" t="str">
        <f>Introduction!B2</f>
        <v>LightCounting Wireless Infrastructure Shares, Size &amp; Forecast - 1Q21</v>
      </c>
      <c r="C2" s="28"/>
      <c r="D2" s="28"/>
      <c r="E2" s="28"/>
    </row>
    <row r="3" spans="2:16" ht="15">
      <c r="B3" s="236" t="str">
        <f>Introduction!B3</f>
        <v>May 2021 - Sample template for illustrative purposes only</v>
      </c>
      <c r="C3" s="27"/>
      <c r="D3" s="27"/>
      <c r="E3" s="27"/>
    </row>
    <row r="4" spans="2:16" ht="13.2" customHeight="1">
      <c r="B4" s="27"/>
      <c r="C4" s="27"/>
      <c r="D4" s="27"/>
      <c r="E4" s="27"/>
    </row>
    <row r="5" spans="2:16" ht="15.6">
      <c r="B5" s="88" t="s">
        <v>109</v>
      </c>
      <c r="C5" s="26"/>
      <c r="D5" s="26"/>
      <c r="E5" s="26"/>
      <c r="F5" s="25"/>
    </row>
    <row r="6" spans="2:16" ht="13.2" customHeight="1">
      <c r="F6" s="54"/>
    </row>
    <row r="7" spans="2:16" s="75" customFormat="1" ht="13.2" customHeight="1">
      <c r="B7" s="21" t="s">
        <v>136</v>
      </c>
      <c r="C7" s="21"/>
      <c r="D7" s="21"/>
      <c r="E7" s="21"/>
      <c r="N7" s="36" t="s">
        <v>96</v>
      </c>
    </row>
    <row r="8" spans="2:16" s="75" customFormat="1" ht="13.2" customHeight="1">
      <c r="B8" s="121" t="s">
        <v>91</v>
      </c>
      <c r="C8" s="109">
        <v>2016</v>
      </c>
      <c r="D8" s="109">
        <v>2017</v>
      </c>
      <c r="E8" s="109">
        <v>2018</v>
      </c>
      <c r="F8" s="109">
        <v>2019</v>
      </c>
      <c r="G8" s="109">
        <v>2020</v>
      </c>
      <c r="H8" s="109">
        <v>2021</v>
      </c>
      <c r="I8" s="109">
        <v>2022</v>
      </c>
      <c r="J8" s="109">
        <v>2023</v>
      </c>
      <c r="K8" s="109">
        <v>2024</v>
      </c>
      <c r="L8" s="109">
        <v>2025</v>
      </c>
      <c r="M8" s="109">
        <v>2026</v>
      </c>
      <c r="N8" s="133" t="s">
        <v>220</v>
      </c>
    </row>
    <row r="9" spans="2:16" s="75" customFormat="1" ht="13.2" customHeight="1">
      <c r="B9" s="123" t="s">
        <v>92</v>
      </c>
      <c r="C9" s="44"/>
      <c r="D9" s="44"/>
      <c r="E9" s="44"/>
      <c r="F9" s="44"/>
      <c r="G9" s="44"/>
      <c r="H9" s="44"/>
      <c r="I9" s="44"/>
      <c r="J9" s="44"/>
      <c r="K9" s="45"/>
      <c r="L9" s="45"/>
      <c r="M9" s="45"/>
      <c r="N9" s="37"/>
    </row>
    <row r="10" spans="2:16" s="75" customFormat="1" ht="13.2" customHeight="1">
      <c r="B10" s="124" t="s">
        <v>93</v>
      </c>
      <c r="C10" s="110"/>
      <c r="D10" s="29"/>
      <c r="E10" s="29"/>
      <c r="F10" s="29"/>
      <c r="G10" s="29"/>
      <c r="H10" s="29"/>
      <c r="I10" s="29"/>
      <c r="J10" s="29"/>
      <c r="K10" s="39"/>
      <c r="L10" s="39"/>
      <c r="M10" s="39"/>
      <c r="N10" s="126"/>
    </row>
    <row r="11" spans="2:16" s="75" customFormat="1" ht="13.2" customHeight="1">
      <c r="B11" s="123" t="s">
        <v>94</v>
      </c>
      <c r="C11" s="44"/>
      <c r="D11" s="44"/>
      <c r="E11" s="44"/>
      <c r="F11" s="44"/>
      <c r="G11" s="44"/>
      <c r="H11" s="44"/>
      <c r="I11" s="44"/>
      <c r="J11" s="44"/>
      <c r="K11" s="45"/>
      <c r="L11" s="45"/>
      <c r="M11" s="45"/>
      <c r="N11" s="41" t="e">
        <f>(M11/G11)^(1/6)-1</f>
        <v>#DIV/0!</v>
      </c>
    </row>
    <row r="12" spans="2:16" s="75" customFormat="1" ht="13.2" customHeight="1">
      <c r="B12" s="124" t="s">
        <v>93</v>
      </c>
      <c r="C12" s="110"/>
      <c r="D12" s="29"/>
      <c r="E12" s="29"/>
      <c r="F12" s="29"/>
      <c r="G12" s="29"/>
      <c r="H12" s="29"/>
      <c r="I12" s="29"/>
      <c r="J12" s="29"/>
      <c r="K12" s="39"/>
      <c r="L12" s="39"/>
      <c r="M12" s="39"/>
      <c r="N12" s="126"/>
    </row>
    <row r="13" spans="2:16" s="75" customFormat="1" ht="13.2" customHeight="1">
      <c r="B13" s="123" t="s">
        <v>95</v>
      </c>
      <c r="C13" s="44"/>
      <c r="D13" s="44"/>
      <c r="E13" s="44"/>
      <c r="F13" s="44"/>
      <c r="G13" s="44"/>
      <c r="H13" s="44"/>
      <c r="I13" s="44"/>
      <c r="J13" s="44"/>
      <c r="K13" s="45"/>
      <c r="L13" s="45"/>
      <c r="M13" s="45"/>
      <c r="N13" s="41" t="e">
        <f>(M13/G13)^(1/6)-1</f>
        <v>#DIV/0!</v>
      </c>
      <c r="P13" s="143"/>
    </row>
    <row r="14" spans="2:16" s="75" customFormat="1" ht="13.2" customHeight="1">
      <c r="B14" s="124" t="s">
        <v>93</v>
      </c>
      <c r="C14" s="110"/>
      <c r="D14" s="29"/>
      <c r="E14" s="29"/>
      <c r="F14" s="29"/>
      <c r="G14" s="29"/>
      <c r="H14" s="29"/>
      <c r="I14" s="29"/>
      <c r="J14" s="29"/>
      <c r="K14" s="39"/>
      <c r="L14" s="39"/>
      <c r="M14" s="39"/>
      <c r="N14" s="126"/>
      <c r="P14" s="142"/>
    </row>
    <row r="15" spans="2:16" s="75" customFormat="1" ht="13.2" customHeight="1">
      <c r="B15" s="123" t="s">
        <v>100</v>
      </c>
      <c r="C15" s="44"/>
      <c r="D15" s="44"/>
      <c r="E15" s="44"/>
      <c r="F15" s="44"/>
      <c r="G15" s="44"/>
      <c r="H15" s="44"/>
      <c r="I15" s="44"/>
      <c r="J15" s="44"/>
      <c r="K15" s="45"/>
      <c r="L15" s="45"/>
      <c r="M15" s="45"/>
      <c r="N15" s="41"/>
      <c r="P15" s="142"/>
    </row>
    <row r="16" spans="2:16" s="75" customFormat="1" ht="13.2" customHeight="1">
      <c r="B16" s="124" t="s">
        <v>93</v>
      </c>
      <c r="C16" s="110"/>
      <c r="D16" s="29"/>
      <c r="E16" s="29"/>
      <c r="F16" s="29"/>
      <c r="G16" s="29"/>
      <c r="H16" s="29"/>
      <c r="I16" s="29"/>
      <c r="J16" s="29"/>
      <c r="K16" s="39"/>
      <c r="L16" s="39"/>
      <c r="M16" s="39"/>
      <c r="N16" s="126"/>
    </row>
    <row r="17" spans="2:14" s="75" customFormat="1" ht="13.2" customHeight="1">
      <c r="B17" s="123" t="s">
        <v>72</v>
      </c>
      <c r="C17" s="44"/>
      <c r="D17" s="44"/>
      <c r="E17" s="44"/>
      <c r="F17" s="44"/>
      <c r="G17" s="44"/>
      <c r="H17" s="44"/>
      <c r="I17" s="44"/>
      <c r="J17" s="44"/>
      <c r="K17" s="45"/>
      <c r="L17" s="45"/>
      <c r="M17" s="45"/>
      <c r="N17" s="41" t="e">
        <f>(M17/G17)^(1/6)-1</f>
        <v>#DIV/0!</v>
      </c>
    </row>
    <row r="18" spans="2:14" s="75" customFormat="1" ht="13.2" customHeight="1">
      <c r="B18" s="127" t="s">
        <v>93</v>
      </c>
      <c r="C18" s="110"/>
      <c r="D18" s="29" t="e">
        <f>(D17-C17)/C17</f>
        <v>#DIV/0!</v>
      </c>
      <c r="E18" s="29" t="e">
        <f>(E17-D17)/D17</f>
        <v>#DIV/0!</v>
      </c>
      <c r="F18" s="29" t="e">
        <f>(F17-E17)/E17</f>
        <v>#DIV/0!</v>
      </c>
      <c r="G18" s="29" t="e">
        <f t="shared" ref="G18:L18" si="0">(G17-F17)/F17</f>
        <v>#DIV/0!</v>
      </c>
      <c r="H18" s="29" t="e">
        <f t="shared" si="0"/>
        <v>#DIV/0!</v>
      </c>
      <c r="I18" s="29" t="e">
        <f t="shared" si="0"/>
        <v>#DIV/0!</v>
      </c>
      <c r="J18" s="29" t="e">
        <f t="shared" si="0"/>
        <v>#DIV/0!</v>
      </c>
      <c r="K18" s="39" t="e">
        <f t="shared" si="0"/>
        <v>#DIV/0!</v>
      </c>
      <c r="L18" s="39" t="e">
        <f t="shared" si="0"/>
        <v>#DIV/0!</v>
      </c>
      <c r="M18" s="39"/>
      <c r="N18" s="128"/>
    </row>
    <row r="19" spans="2:14" s="75" customFormat="1" ht="13.2" customHeight="1">
      <c r="B19" s="129"/>
      <c r="C19" s="129"/>
      <c r="D19" s="129"/>
      <c r="E19" s="129"/>
      <c r="F19" s="57"/>
    </row>
    <row r="20" spans="2:14" s="75" customFormat="1" ht="13.2" customHeight="1">
      <c r="B20" s="21" t="s">
        <v>137</v>
      </c>
      <c r="C20" s="21"/>
      <c r="D20" s="21"/>
      <c r="E20" s="21"/>
      <c r="N20" s="36" t="s">
        <v>96</v>
      </c>
    </row>
    <row r="21" spans="2:14" s="75" customFormat="1" ht="13.2" customHeight="1">
      <c r="B21" s="121" t="s">
        <v>91</v>
      </c>
      <c r="C21" s="109">
        <v>2016</v>
      </c>
      <c r="D21" s="109">
        <v>2017</v>
      </c>
      <c r="E21" s="109">
        <v>2018</v>
      </c>
      <c r="F21" s="109">
        <v>2019</v>
      </c>
      <c r="G21" s="109">
        <v>2020</v>
      </c>
      <c r="H21" s="109">
        <v>2021</v>
      </c>
      <c r="I21" s="109">
        <v>2022</v>
      </c>
      <c r="J21" s="109">
        <v>2023</v>
      </c>
      <c r="K21" s="109">
        <v>2024</v>
      </c>
      <c r="L21" s="109">
        <v>2025</v>
      </c>
      <c r="M21" s="109">
        <v>2026</v>
      </c>
      <c r="N21" s="133" t="s">
        <v>220</v>
      </c>
    </row>
    <row r="22" spans="2:14" s="75" customFormat="1" ht="13.2" customHeight="1">
      <c r="B22" s="123" t="s">
        <v>92</v>
      </c>
      <c r="C22" s="19"/>
      <c r="D22" s="19"/>
      <c r="E22" s="19"/>
      <c r="F22" s="19"/>
      <c r="G22" s="19"/>
      <c r="H22" s="19"/>
      <c r="I22" s="19"/>
      <c r="J22" s="19"/>
      <c r="K22" s="38"/>
      <c r="L22" s="38"/>
      <c r="M22" s="38"/>
      <c r="N22" s="37" t="e">
        <f>(M22/G22)^(1/6)-1</f>
        <v>#DIV/0!</v>
      </c>
    </row>
    <row r="23" spans="2:14" s="75" customFormat="1" ht="13.2" customHeight="1">
      <c r="B23" s="124" t="s">
        <v>93</v>
      </c>
      <c r="C23" s="110"/>
      <c r="D23" s="29"/>
      <c r="E23" s="29"/>
      <c r="F23" s="29"/>
      <c r="G23" s="29"/>
      <c r="H23" s="29"/>
      <c r="I23" s="29"/>
      <c r="J23" s="29"/>
      <c r="K23" s="39"/>
      <c r="L23" s="39"/>
      <c r="M23" s="39"/>
      <c r="N23" s="126"/>
    </row>
    <row r="24" spans="2:14" s="75" customFormat="1" ht="13.2" customHeight="1">
      <c r="B24" s="123" t="s">
        <v>94</v>
      </c>
      <c r="C24" s="19"/>
      <c r="D24" s="19"/>
      <c r="E24" s="19"/>
      <c r="F24" s="19"/>
      <c r="G24" s="19"/>
      <c r="H24" s="19"/>
      <c r="I24" s="19"/>
      <c r="J24" s="19"/>
      <c r="K24" s="38"/>
      <c r="L24" s="38"/>
      <c r="M24" s="38"/>
      <c r="N24" s="41" t="e">
        <f>(M24/G24)^(1/6)-1</f>
        <v>#DIV/0!</v>
      </c>
    </row>
    <row r="25" spans="2:14" s="75" customFormat="1" ht="13.2" customHeight="1">
      <c r="B25" s="124" t="s">
        <v>93</v>
      </c>
      <c r="C25" s="110"/>
      <c r="D25" s="29"/>
      <c r="E25" s="29"/>
      <c r="F25" s="29"/>
      <c r="G25" s="29"/>
      <c r="H25" s="29"/>
      <c r="I25" s="29"/>
      <c r="J25" s="29"/>
      <c r="K25" s="39"/>
      <c r="L25" s="39"/>
      <c r="M25" s="39"/>
      <c r="N25" s="126"/>
    </row>
    <row r="26" spans="2:14" s="75" customFormat="1" ht="13.2" customHeight="1">
      <c r="B26" s="123" t="s">
        <v>95</v>
      </c>
      <c r="C26" s="19"/>
      <c r="D26" s="19"/>
      <c r="E26" s="19"/>
      <c r="F26" s="19"/>
      <c r="G26" s="19"/>
      <c r="H26" s="19"/>
      <c r="I26" s="19"/>
      <c r="J26" s="19"/>
      <c r="K26" s="38"/>
      <c r="L26" s="38"/>
      <c r="M26" s="38"/>
      <c r="N26" s="41" t="e">
        <f>(M26/G26)^(1/6)-1</f>
        <v>#DIV/0!</v>
      </c>
    </row>
    <row r="27" spans="2:14" s="75" customFormat="1" ht="13.2" customHeight="1">
      <c r="B27" s="124" t="s">
        <v>93</v>
      </c>
      <c r="C27" s="110"/>
      <c r="D27" s="29"/>
      <c r="E27" s="29"/>
      <c r="F27" s="29"/>
      <c r="G27" s="29"/>
      <c r="H27" s="29"/>
      <c r="I27" s="29"/>
      <c r="J27" s="29"/>
      <c r="K27" s="39"/>
      <c r="L27" s="39"/>
      <c r="M27" s="39"/>
      <c r="N27" s="126"/>
    </row>
    <row r="28" spans="2:14" s="75" customFormat="1" ht="13.2" customHeight="1">
      <c r="B28" s="123" t="s">
        <v>100</v>
      </c>
      <c r="C28" s="19"/>
      <c r="D28" s="19"/>
      <c r="E28" s="19"/>
      <c r="F28" s="19"/>
      <c r="G28" s="19"/>
      <c r="H28" s="19"/>
      <c r="I28" s="19"/>
      <c r="J28" s="19"/>
      <c r="K28" s="38"/>
      <c r="L28" s="38"/>
      <c r="M28" s="38"/>
      <c r="N28" s="41" t="e">
        <f>(M28/G28)^(1/6)-1</f>
        <v>#DIV/0!</v>
      </c>
    </row>
    <row r="29" spans="2:14" s="75" customFormat="1" ht="13.2" customHeight="1">
      <c r="B29" s="124" t="s">
        <v>93</v>
      </c>
      <c r="C29" s="110"/>
      <c r="D29" s="29"/>
      <c r="E29" s="29"/>
      <c r="F29" s="29"/>
      <c r="G29" s="29"/>
      <c r="H29" s="29"/>
      <c r="I29" s="29"/>
      <c r="J29" s="29"/>
      <c r="K29" s="39"/>
      <c r="L29" s="39"/>
      <c r="M29" s="39"/>
      <c r="N29" s="126"/>
    </row>
    <row r="30" spans="2:14" s="75" customFormat="1" ht="13.2" customHeight="1">
      <c r="B30" s="123" t="s">
        <v>72</v>
      </c>
      <c r="C30" s="19"/>
      <c r="D30" s="19"/>
      <c r="E30" s="19"/>
      <c r="F30" s="19"/>
      <c r="G30" s="19"/>
      <c r="H30" s="19"/>
      <c r="I30" s="19"/>
      <c r="J30" s="19"/>
      <c r="K30" s="38"/>
      <c r="L30" s="38"/>
      <c r="M30" s="38"/>
      <c r="N30" s="41" t="e">
        <f>(M30/G30)^(1/6)-1</f>
        <v>#DIV/0!</v>
      </c>
    </row>
    <row r="31" spans="2:14" s="75" customFormat="1" ht="13.2" customHeight="1">
      <c r="B31" s="127" t="s">
        <v>93</v>
      </c>
      <c r="C31" s="110"/>
      <c r="D31" s="29" t="e">
        <f>(D30-C30)/C30</f>
        <v>#DIV/0!</v>
      </c>
      <c r="E31" s="29" t="e">
        <f>(E30-D30)/D30</f>
        <v>#DIV/0!</v>
      </c>
      <c r="F31" s="29" t="e">
        <f>(F30-E30)/E30</f>
        <v>#DIV/0!</v>
      </c>
      <c r="G31" s="29" t="e">
        <f t="shared" ref="G31:L31" si="1">(G30-F30)/F30</f>
        <v>#DIV/0!</v>
      </c>
      <c r="H31" s="29" t="e">
        <f t="shared" si="1"/>
        <v>#DIV/0!</v>
      </c>
      <c r="I31" s="29" t="e">
        <f t="shared" si="1"/>
        <v>#DIV/0!</v>
      </c>
      <c r="J31" s="29" t="e">
        <f t="shared" si="1"/>
        <v>#DIV/0!</v>
      </c>
      <c r="K31" s="39" t="e">
        <f t="shared" si="1"/>
        <v>#DIV/0!</v>
      </c>
      <c r="L31" s="39" t="e">
        <f t="shared" si="1"/>
        <v>#DIV/0!</v>
      </c>
      <c r="M31" s="39"/>
      <c r="N31" s="128"/>
    </row>
    <row r="32" spans="2:14" s="75" customFormat="1" ht="13.2" customHeight="1">
      <c r="E32" s="188"/>
      <c r="F32" s="186"/>
      <c r="G32" s="186"/>
    </row>
    <row r="33" spans="2:14" s="75" customFormat="1" ht="13.2" customHeight="1">
      <c r="F33" s="187"/>
      <c r="G33" s="187"/>
    </row>
    <row r="34" spans="2:14" s="75" customFormat="1" ht="13.2" customHeight="1">
      <c r="B34" s="21" t="s">
        <v>138</v>
      </c>
      <c r="C34" s="21"/>
      <c r="D34" s="21"/>
      <c r="E34" s="21"/>
      <c r="N34" s="58"/>
    </row>
    <row r="35" spans="2:14" s="75" customFormat="1" ht="13.2" customHeight="1">
      <c r="B35" s="121"/>
      <c r="C35" s="109">
        <v>2016</v>
      </c>
      <c r="D35" s="109">
        <v>2017</v>
      </c>
      <c r="E35" s="109">
        <v>2018</v>
      </c>
      <c r="F35" s="109">
        <v>2019</v>
      </c>
      <c r="G35" s="109">
        <v>2020</v>
      </c>
      <c r="H35" s="109">
        <v>2021</v>
      </c>
      <c r="I35" s="109">
        <v>2022</v>
      </c>
      <c r="J35" s="109">
        <v>2023</v>
      </c>
      <c r="K35" s="109">
        <v>2024</v>
      </c>
      <c r="L35" s="109">
        <v>2025</v>
      </c>
      <c r="M35" s="109">
        <v>2026</v>
      </c>
      <c r="N35" s="139"/>
    </row>
    <row r="36" spans="2:14" s="75" customFormat="1" ht="13.2" customHeight="1">
      <c r="B36" s="76" t="s">
        <v>139</v>
      </c>
      <c r="C36" s="29"/>
      <c r="D36" s="29"/>
      <c r="E36" s="29"/>
      <c r="F36" s="29"/>
      <c r="G36" s="29"/>
      <c r="H36" s="29"/>
      <c r="I36" s="29"/>
      <c r="J36" s="29"/>
      <c r="K36" s="39"/>
      <c r="L36" s="29"/>
      <c r="M36" s="29"/>
      <c r="N36" s="60"/>
    </row>
    <row r="37" spans="2:14" s="75" customFormat="1" ht="13.2" customHeight="1">
      <c r="B37" s="137" t="s">
        <v>140</v>
      </c>
      <c r="C37" s="74"/>
      <c r="D37" s="29"/>
      <c r="E37" s="29"/>
      <c r="F37" s="29"/>
      <c r="G37" s="29"/>
      <c r="H37" s="29"/>
      <c r="I37" s="29"/>
      <c r="J37" s="29"/>
      <c r="K37" s="39"/>
      <c r="L37" s="29"/>
      <c r="M37" s="29"/>
      <c r="N37" s="138"/>
    </row>
    <row r="38" spans="2:14" s="75" customFormat="1" ht="13.2" customHeight="1">
      <c r="B38" s="110" t="s">
        <v>141</v>
      </c>
      <c r="C38" s="29"/>
      <c r="D38" s="29"/>
      <c r="E38" s="29"/>
      <c r="F38" s="29"/>
      <c r="G38" s="29"/>
      <c r="H38" s="29"/>
      <c r="I38" s="29"/>
      <c r="J38" s="29"/>
      <c r="K38" s="39"/>
      <c r="L38" s="29"/>
      <c r="M38" s="29"/>
      <c r="N38" s="60"/>
    </row>
    <row r="39" spans="2:14" s="75" customFormat="1" ht="13.2" customHeight="1">
      <c r="B39" s="110" t="s">
        <v>143</v>
      </c>
      <c r="C39" s="74"/>
      <c r="D39" s="29"/>
      <c r="E39" s="29"/>
      <c r="F39" s="29"/>
      <c r="G39" s="29"/>
      <c r="H39" s="29"/>
      <c r="I39" s="29"/>
      <c r="J39" s="29"/>
      <c r="K39" s="39"/>
      <c r="L39" s="29"/>
      <c r="M39" s="29"/>
      <c r="N39" s="138"/>
    </row>
    <row r="40" spans="2:14" s="75" customFormat="1" ht="13.2" customHeight="1">
      <c r="B40" s="110" t="s">
        <v>142</v>
      </c>
      <c r="C40" s="29"/>
      <c r="D40" s="29"/>
      <c r="E40" s="29"/>
      <c r="F40" s="29"/>
      <c r="G40" s="29"/>
      <c r="H40" s="29"/>
      <c r="I40" s="29"/>
      <c r="J40" s="29"/>
      <c r="K40" s="39"/>
      <c r="L40" s="29"/>
      <c r="M40" s="29"/>
      <c r="N40" s="60"/>
    </row>
    <row r="41" spans="2:14" s="75" customFormat="1" ht="13.2" customHeight="1">
      <c r="B41" s="76" t="s">
        <v>72</v>
      </c>
      <c r="C41" s="29">
        <f>C36+C38+C39+C40</f>
        <v>0</v>
      </c>
      <c r="D41" s="29">
        <f>D36+D38+D39+D40</f>
        <v>0</v>
      </c>
      <c r="E41" s="29">
        <f t="shared" ref="E41:L41" si="2">E36+E38+E39+E40</f>
        <v>0</v>
      </c>
      <c r="F41" s="29">
        <f>F36+F38+F39+F40</f>
        <v>0</v>
      </c>
      <c r="G41" s="29">
        <f>G36+G38+G39+G40</f>
        <v>0</v>
      </c>
      <c r="H41" s="29">
        <f t="shared" si="2"/>
        <v>0</v>
      </c>
      <c r="I41" s="29">
        <f t="shared" si="2"/>
        <v>0</v>
      </c>
      <c r="J41" s="29">
        <f t="shared" si="2"/>
        <v>0</v>
      </c>
      <c r="K41" s="29">
        <f t="shared" si="2"/>
        <v>0</v>
      </c>
      <c r="L41" s="29">
        <f t="shared" si="2"/>
        <v>0</v>
      </c>
      <c r="M41" s="29">
        <f t="shared" ref="M41" si="3">M36+M38+M39+M40</f>
        <v>0</v>
      </c>
      <c r="N41" s="60"/>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S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28" t="str">
        <f>Introduction!B2</f>
        <v>LightCounting Wireless Infrastructure Shares, Size &amp; Forecast - 1Q21</v>
      </c>
    </row>
    <row r="3" spans="2:19" ht="15">
      <c r="B3" s="236" t="str">
        <f>Introduction!B3</f>
        <v>May 2021 - Sample template for illustrative purposes only</v>
      </c>
    </row>
    <row r="4" spans="2:19" ht="13.2" customHeight="1">
      <c r="B4" s="27"/>
    </row>
    <row r="5" spans="2:19" ht="15.6">
      <c r="B5" s="88" t="s">
        <v>114</v>
      </c>
      <c r="C5" s="25"/>
      <c r="G5" s="54"/>
    </row>
    <row r="6" spans="2:19" ht="13.2" customHeight="1"/>
    <row r="7" spans="2:19" s="75" customFormat="1" ht="13.2" customHeight="1">
      <c r="B7" s="21" t="s">
        <v>146</v>
      </c>
      <c r="N7" s="21" t="s">
        <v>147</v>
      </c>
      <c r="P7" s="65"/>
    </row>
    <row r="8" spans="2:19" s="75" customFormat="1" ht="13.2" customHeight="1">
      <c r="B8" s="121" t="s">
        <v>6</v>
      </c>
      <c r="C8" s="109" t="s">
        <v>75</v>
      </c>
      <c r="D8" s="109" t="s">
        <v>76</v>
      </c>
      <c r="E8" s="109" t="s">
        <v>77</v>
      </c>
      <c r="F8" s="109" t="s">
        <v>78</v>
      </c>
      <c r="G8" s="109" t="s">
        <v>79</v>
      </c>
      <c r="H8" s="109" t="s">
        <v>80</v>
      </c>
      <c r="I8" s="109" t="s">
        <v>81</v>
      </c>
      <c r="J8" s="109" t="s">
        <v>82</v>
      </c>
      <c r="K8" s="109" t="s">
        <v>83</v>
      </c>
      <c r="L8" s="109" t="s">
        <v>84</v>
      </c>
      <c r="N8" s="108" t="str">
        <f>B8</f>
        <v>Vendor</v>
      </c>
      <c r="O8" s="109">
        <v>2019</v>
      </c>
      <c r="P8" s="109">
        <v>2020</v>
      </c>
      <c r="Q8" s="109">
        <v>2021</v>
      </c>
      <c r="R8" s="109">
        <v>2022</v>
      </c>
      <c r="S8" s="109">
        <v>2023</v>
      </c>
    </row>
    <row r="9" spans="2:19" s="75" customFormat="1" ht="13.2" customHeight="1">
      <c r="B9" s="76" t="s">
        <v>11</v>
      </c>
      <c r="C9" s="147"/>
      <c r="D9" s="147"/>
      <c r="E9" s="147"/>
      <c r="F9" s="147"/>
      <c r="G9" s="147"/>
      <c r="H9" s="147"/>
      <c r="I9" s="147"/>
      <c r="J9" s="147"/>
      <c r="K9" s="147"/>
      <c r="L9" s="147"/>
      <c r="N9" s="146" t="str">
        <f t="shared" ref="N9:N16" si="0">B9</f>
        <v>Ericsson</v>
      </c>
      <c r="O9" s="149">
        <f>SUM(C9:F9)</f>
        <v>0</v>
      </c>
      <c r="P9" s="149">
        <f>SUM(G9:J9)</f>
        <v>0</v>
      </c>
      <c r="Q9" s="147"/>
      <c r="R9" s="147"/>
      <c r="S9" s="147"/>
    </row>
    <row r="10" spans="2:19" s="75" customFormat="1" ht="13.2" customHeight="1">
      <c r="B10" s="76" t="s">
        <v>3</v>
      </c>
      <c r="C10" s="147"/>
      <c r="D10" s="147"/>
      <c r="E10" s="147"/>
      <c r="F10" s="147"/>
      <c r="G10" s="147"/>
      <c r="H10" s="147"/>
      <c r="I10" s="147"/>
      <c r="J10" s="147"/>
      <c r="K10" s="147"/>
      <c r="L10" s="147"/>
      <c r="N10" s="146" t="str">
        <f t="shared" si="0"/>
        <v>Fujitsu</v>
      </c>
      <c r="O10" s="149">
        <f t="shared" ref="O10:O16" si="1">SUM(C10:F10)</f>
        <v>0</v>
      </c>
      <c r="P10" s="149">
        <f t="shared" ref="P10:P16" si="2">SUM(G10:J10)</f>
        <v>0</v>
      </c>
      <c r="Q10" s="147"/>
      <c r="R10" s="147"/>
      <c r="S10" s="147"/>
    </row>
    <row r="11" spans="2:19" s="75" customFormat="1" ht="13.2" customHeight="1">
      <c r="B11" s="76" t="s">
        <v>25</v>
      </c>
      <c r="C11" s="147"/>
      <c r="D11" s="147"/>
      <c r="E11" s="147"/>
      <c r="F11" s="147"/>
      <c r="G11" s="147"/>
      <c r="H11" s="147"/>
      <c r="I11" s="147"/>
      <c r="J11" s="147"/>
      <c r="K11" s="147"/>
      <c r="L11" s="147"/>
      <c r="N11" s="146" t="str">
        <f t="shared" si="0"/>
        <v>HPE</v>
      </c>
      <c r="O11" s="149">
        <f t="shared" si="1"/>
        <v>0</v>
      </c>
      <c r="P11" s="149">
        <f t="shared" si="2"/>
        <v>0</v>
      </c>
      <c r="Q11" s="147"/>
      <c r="R11" s="147"/>
      <c r="S11" s="147"/>
    </row>
    <row r="12" spans="2:19" s="75" customFormat="1" ht="13.2" customHeight="1">
      <c r="B12" s="76" t="s">
        <v>17</v>
      </c>
      <c r="C12" s="147"/>
      <c r="D12" s="147"/>
      <c r="E12" s="147"/>
      <c r="F12" s="147"/>
      <c r="G12" s="147"/>
      <c r="H12" s="147"/>
      <c r="I12" s="147"/>
      <c r="J12" s="147"/>
      <c r="K12" s="147"/>
      <c r="L12" s="147"/>
      <c r="N12" s="146" t="str">
        <f t="shared" si="0"/>
        <v>Huawei</v>
      </c>
      <c r="O12" s="149">
        <f t="shared" si="1"/>
        <v>0</v>
      </c>
      <c r="P12" s="149">
        <f t="shared" si="2"/>
        <v>0</v>
      </c>
      <c r="Q12" s="147"/>
      <c r="R12" s="147"/>
      <c r="S12" s="147"/>
    </row>
    <row r="13" spans="2:19" s="75" customFormat="1" ht="13.2" customHeight="1">
      <c r="B13" s="76" t="s">
        <v>18</v>
      </c>
      <c r="C13" s="147"/>
      <c r="D13" s="147"/>
      <c r="E13" s="147"/>
      <c r="F13" s="147"/>
      <c r="G13" s="147"/>
      <c r="H13" s="147"/>
      <c r="I13" s="147"/>
      <c r="J13" s="147"/>
      <c r="K13" s="147"/>
      <c r="L13" s="147"/>
      <c r="N13" s="146" t="str">
        <f t="shared" si="0"/>
        <v>Nokia</v>
      </c>
      <c r="O13" s="149">
        <f t="shared" si="1"/>
        <v>0</v>
      </c>
      <c r="P13" s="149">
        <f t="shared" si="2"/>
        <v>0</v>
      </c>
      <c r="Q13" s="147"/>
      <c r="R13" s="147"/>
      <c r="S13" s="147"/>
    </row>
    <row r="14" spans="2:19" s="75" customFormat="1" ht="13.2" customHeight="1">
      <c r="B14" s="76" t="s">
        <v>23</v>
      </c>
      <c r="C14" s="147"/>
      <c r="D14" s="147"/>
      <c r="E14" s="147"/>
      <c r="F14" s="147"/>
      <c r="G14" s="147"/>
      <c r="H14" s="147"/>
      <c r="I14" s="147"/>
      <c r="J14" s="147"/>
      <c r="K14" s="147"/>
      <c r="L14" s="147"/>
      <c r="N14" s="146" t="str">
        <f t="shared" si="0"/>
        <v>Samsung</v>
      </c>
      <c r="O14" s="149">
        <f t="shared" si="1"/>
        <v>0</v>
      </c>
      <c r="P14" s="149">
        <f t="shared" si="2"/>
        <v>0</v>
      </c>
      <c r="Q14" s="147"/>
      <c r="R14" s="147"/>
      <c r="S14" s="147"/>
    </row>
    <row r="15" spans="2:19" s="75" customFormat="1" ht="13.2" customHeight="1">
      <c r="B15" s="76" t="s">
        <v>28</v>
      </c>
      <c r="C15" s="147"/>
      <c r="D15" s="147"/>
      <c r="E15" s="147"/>
      <c r="F15" s="147"/>
      <c r="G15" s="147"/>
      <c r="H15" s="147"/>
      <c r="I15" s="147"/>
      <c r="J15" s="147"/>
      <c r="K15" s="147"/>
      <c r="L15" s="147"/>
      <c r="N15" s="146" t="str">
        <f t="shared" si="0"/>
        <v>ZTE</v>
      </c>
      <c r="O15" s="149">
        <f t="shared" si="1"/>
        <v>0</v>
      </c>
      <c r="P15" s="149">
        <f t="shared" si="2"/>
        <v>0</v>
      </c>
      <c r="Q15" s="147"/>
      <c r="R15" s="147"/>
      <c r="S15" s="147"/>
    </row>
    <row r="16" spans="2:19" s="75" customFormat="1" ht="13.2" customHeight="1">
      <c r="B16" s="76" t="s">
        <v>85</v>
      </c>
      <c r="C16" s="147"/>
      <c r="D16" s="147"/>
      <c r="E16" s="147"/>
      <c r="F16" s="147"/>
      <c r="G16" s="147"/>
      <c r="H16" s="147"/>
      <c r="I16" s="147"/>
      <c r="J16" s="147"/>
      <c r="K16" s="147"/>
      <c r="L16" s="147"/>
      <c r="N16" s="146" t="str">
        <f t="shared" si="0"/>
        <v>Other</v>
      </c>
      <c r="O16" s="149">
        <f t="shared" si="1"/>
        <v>0</v>
      </c>
      <c r="P16" s="149">
        <f t="shared" si="2"/>
        <v>0</v>
      </c>
      <c r="Q16" s="147"/>
      <c r="R16" s="147"/>
      <c r="S16" s="147"/>
    </row>
    <row r="17" spans="2:19" s="75" customFormat="1" ht="13.2" customHeight="1">
      <c r="B17" s="76" t="s">
        <v>72</v>
      </c>
      <c r="C17" s="148">
        <f t="shared" ref="C17:L17" si="3">SUM(C9:C16)</f>
        <v>0</v>
      </c>
      <c r="D17" s="148">
        <f t="shared" si="3"/>
        <v>0</v>
      </c>
      <c r="E17" s="148">
        <f t="shared" si="3"/>
        <v>0</v>
      </c>
      <c r="F17" s="148">
        <f t="shared" si="3"/>
        <v>0</v>
      </c>
      <c r="G17" s="148">
        <f t="shared" si="3"/>
        <v>0</v>
      </c>
      <c r="H17" s="148">
        <f t="shared" si="3"/>
        <v>0</v>
      </c>
      <c r="I17" s="148">
        <f t="shared" si="3"/>
        <v>0</v>
      </c>
      <c r="J17" s="148">
        <f>SUM(J9:J16)</f>
        <v>0</v>
      </c>
      <c r="K17" s="148">
        <f t="shared" si="3"/>
        <v>0</v>
      </c>
      <c r="L17" s="148">
        <f t="shared" si="3"/>
        <v>0</v>
      </c>
      <c r="N17" s="76" t="s">
        <v>72</v>
      </c>
      <c r="O17" s="150">
        <f>SUM(O9:O16)</f>
        <v>0</v>
      </c>
      <c r="P17" s="150">
        <f>SUM(P9:P16)</f>
        <v>0</v>
      </c>
      <c r="Q17" s="150">
        <f>SUM(Q9:Q16)</f>
        <v>0</v>
      </c>
      <c r="R17" s="150">
        <f>SUM(R9:R16)</f>
        <v>0</v>
      </c>
      <c r="S17" s="150">
        <f>SUM(S9:S16)</f>
        <v>0</v>
      </c>
    </row>
    <row r="18" spans="2:19" s="75" customFormat="1" ht="13.2" customHeight="1">
      <c r="B18" s="75" t="s">
        <v>116</v>
      </c>
      <c r="C18" s="144"/>
      <c r="D18" s="144"/>
      <c r="E18" s="144"/>
      <c r="F18" s="144"/>
      <c r="O18" s="188"/>
    </row>
    <row r="19" spans="2:19" s="75" customFormat="1" ht="13.2" customHeight="1"/>
    <row r="20" spans="2:19" s="75" customFormat="1" ht="13.2" customHeight="1">
      <c r="B20" s="21" t="s">
        <v>148</v>
      </c>
      <c r="N20" s="21" t="s">
        <v>149</v>
      </c>
    </row>
    <row r="21" spans="2:19" s="75" customFormat="1" ht="13.2" customHeight="1">
      <c r="B21" s="121"/>
      <c r="C21" s="109" t="s">
        <v>75</v>
      </c>
      <c r="D21" s="109" t="s">
        <v>76</v>
      </c>
      <c r="E21" s="109" t="s">
        <v>77</v>
      </c>
      <c r="F21" s="109" t="s">
        <v>78</v>
      </c>
      <c r="G21" s="109" t="s">
        <v>79</v>
      </c>
      <c r="H21" s="109" t="s">
        <v>80</v>
      </c>
      <c r="I21" s="109" t="s">
        <v>81</v>
      </c>
      <c r="J21" s="109" t="s">
        <v>82</v>
      </c>
      <c r="K21" s="109" t="s">
        <v>83</v>
      </c>
      <c r="L21" s="109" t="s">
        <v>84</v>
      </c>
      <c r="N21" s="108"/>
      <c r="O21" s="109">
        <v>2019</v>
      </c>
      <c r="P21" s="109">
        <v>2020</v>
      </c>
      <c r="Q21" s="109">
        <v>2021</v>
      </c>
      <c r="R21" s="109">
        <v>2022</v>
      </c>
      <c r="S21" s="109">
        <v>2023</v>
      </c>
    </row>
    <row r="22" spans="2:19" s="75" customFormat="1" ht="13.2" customHeight="1">
      <c r="B22" s="76" t="s">
        <v>11</v>
      </c>
      <c r="C22" s="151" t="e">
        <f t="shared" ref="C22:G22" si="4">C9/C$17</f>
        <v>#DIV/0!</v>
      </c>
      <c r="D22" s="151" t="e">
        <f t="shared" si="4"/>
        <v>#DIV/0!</v>
      </c>
      <c r="E22" s="151" t="e">
        <f t="shared" si="4"/>
        <v>#DIV/0!</v>
      </c>
      <c r="F22" s="151" t="e">
        <f t="shared" si="4"/>
        <v>#DIV/0!</v>
      </c>
      <c r="G22" s="151" t="e">
        <f t="shared" si="4"/>
        <v>#DIV/0!</v>
      </c>
      <c r="H22" s="151" t="e">
        <f>H9/H$17</f>
        <v>#DIV/0!</v>
      </c>
      <c r="I22" s="151" t="e">
        <f>I9/I$17</f>
        <v>#DIV/0!</v>
      </c>
      <c r="J22" s="151" t="e">
        <f>J9/J$17</f>
        <v>#DIV/0!</v>
      </c>
      <c r="K22" s="151" t="e">
        <f>K9/K$17</f>
        <v>#DIV/0!</v>
      </c>
      <c r="L22" s="152"/>
      <c r="N22" s="146" t="str">
        <f t="shared" ref="N22:N29" si="5">B22</f>
        <v>Ericsson</v>
      </c>
      <c r="O22" s="29" t="e">
        <f t="shared" ref="O22:P29" si="6">O9/O$17</f>
        <v>#DIV/0!</v>
      </c>
      <c r="P22" s="29" t="e">
        <f t="shared" si="6"/>
        <v>#DIV/0!</v>
      </c>
      <c r="Q22" s="29"/>
      <c r="R22" s="29"/>
      <c r="S22" s="29"/>
    </row>
    <row r="23" spans="2:19" s="75" customFormat="1" ht="13.2" customHeight="1">
      <c r="B23" s="76" t="s">
        <v>3</v>
      </c>
      <c r="C23" s="151" t="e">
        <f t="shared" ref="C23:G29" si="7">C10/C$17</f>
        <v>#DIV/0!</v>
      </c>
      <c r="D23" s="151" t="e">
        <f t="shared" si="7"/>
        <v>#DIV/0!</v>
      </c>
      <c r="E23" s="151" t="e">
        <f t="shared" si="7"/>
        <v>#DIV/0!</v>
      </c>
      <c r="F23" s="151" t="e">
        <f t="shared" si="7"/>
        <v>#DIV/0!</v>
      </c>
      <c r="G23" s="151" t="e">
        <f t="shared" si="7"/>
        <v>#DIV/0!</v>
      </c>
      <c r="H23" s="151" t="e">
        <f t="shared" ref="H23:I23" si="8">H10/H$17</f>
        <v>#DIV/0!</v>
      </c>
      <c r="I23" s="151" t="e">
        <f t="shared" si="8"/>
        <v>#DIV/0!</v>
      </c>
      <c r="J23" s="151" t="e">
        <f t="shared" ref="J23:K23" si="9">J10/J$17</f>
        <v>#DIV/0!</v>
      </c>
      <c r="K23" s="151" t="e">
        <f t="shared" si="9"/>
        <v>#DIV/0!</v>
      </c>
      <c r="L23" s="152"/>
      <c r="N23" s="146" t="str">
        <f t="shared" si="5"/>
        <v>Fujitsu</v>
      </c>
      <c r="O23" s="171" t="e">
        <f t="shared" si="6"/>
        <v>#DIV/0!</v>
      </c>
      <c r="P23" s="171" t="e">
        <f t="shared" si="6"/>
        <v>#DIV/0!</v>
      </c>
      <c r="Q23" s="29"/>
      <c r="R23" s="29"/>
      <c r="S23" s="29"/>
    </row>
    <row r="24" spans="2:19" s="75" customFormat="1" ht="13.2" customHeight="1">
      <c r="B24" s="76" t="s">
        <v>25</v>
      </c>
      <c r="C24" s="151" t="e">
        <f t="shared" si="7"/>
        <v>#DIV/0!</v>
      </c>
      <c r="D24" s="151" t="e">
        <f t="shared" si="7"/>
        <v>#DIV/0!</v>
      </c>
      <c r="E24" s="151" t="e">
        <f t="shared" si="7"/>
        <v>#DIV/0!</v>
      </c>
      <c r="F24" s="151" t="e">
        <f t="shared" si="7"/>
        <v>#DIV/0!</v>
      </c>
      <c r="G24" s="151" t="e">
        <f t="shared" si="7"/>
        <v>#DIV/0!</v>
      </c>
      <c r="H24" s="151" t="e">
        <f t="shared" ref="H24:I24" si="10">H11/H$17</f>
        <v>#DIV/0!</v>
      </c>
      <c r="I24" s="151" t="e">
        <f t="shared" si="10"/>
        <v>#DIV/0!</v>
      </c>
      <c r="J24" s="151" t="e">
        <f t="shared" ref="J24:K24" si="11">J11/J$17</f>
        <v>#DIV/0!</v>
      </c>
      <c r="K24" s="151" t="e">
        <f t="shared" si="11"/>
        <v>#DIV/0!</v>
      </c>
      <c r="L24" s="152"/>
      <c r="N24" s="146" t="str">
        <f t="shared" si="5"/>
        <v>HPE</v>
      </c>
      <c r="O24" s="29" t="e">
        <f t="shared" si="6"/>
        <v>#DIV/0!</v>
      </c>
      <c r="P24" s="171" t="e">
        <f t="shared" si="6"/>
        <v>#DIV/0!</v>
      </c>
      <c r="Q24" s="29"/>
      <c r="R24" s="29"/>
      <c r="S24" s="29"/>
    </row>
    <row r="25" spans="2:19" s="75" customFormat="1" ht="13.2" customHeight="1">
      <c r="B25" s="76" t="s">
        <v>17</v>
      </c>
      <c r="C25" s="151" t="e">
        <f t="shared" si="7"/>
        <v>#DIV/0!</v>
      </c>
      <c r="D25" s="151" t="e">
        <f t="shared" si="7"/>
        <v>#DIV/0!</v>
      </c>
      <c r="E25" s="151" t="e">
        <f t="shared" si="7"/>
        <v>#DIV/0!</v>
      </c>
      <c r="F25" s="151" t="e">
        <f t="shared" si="7"/>
        <v>#DIV/0!</v>
      </c>
      <c r="G25" s="151" t="e">
        <f t="shared" si="7"/>
        <v>#DIV/0!</v>
      </c>
      <c r="H25" s="151" t="e">
        <f t="shared" ref="H25:I25" si="12">H12/H$17</f>
        <v>#DIV/0!</v>
      </c>
      <c r="I25" s="151" t="e">
        <f t="shared" si="12"/>
        <v>#DIV/0!</v>
      </c>
      <c r="J25" s="151" t="e">
        <f t="shared" ref="J25:K25" si="13">J12/J$17</f>
        <v>#DIV/0!</v>
      </c>
      <c r="K25" s="151" t="e">
        <f t="shared" si="13"/>
        <v>#DIV/0!</v>
      </c>
      <c r="L25" s="152"/>
      <c r="N25" s="146" t="str">
        <f t="shared" si="5"/>
        <v>Huawei</v>
      </c>
      <c r="O25" s="29" t="e">
        <f t="shared" si="6"/>
        <v>#DIV/0!</v>
      </c>
      <c r="P25" s="29" t="e">
        <f t="shared" si="6"/>
        <v>#DIV/0!</v>
      </c>
      <c r="Q25" s="29"/>
      <c r="R25" s="29"/>
      <c r="S25" s="29"/>
    </row>
    <row r="26" spans="2:19" s="75" customFormat="1" ht="13.2" customHeight="1">
      <c r="B26" s="76" t="s">
        <v>18</v>
      </c>
      <c r="C26" s="151" t="e">
        <f t="shared" si="7"/>
        <v>#DIV/0!</v>
      </c>
      <c r="D26" s="151" t="e">
        <f t="shared" si="7"/>
        <v>#DIV/0!</v>
      </c>
      <c r="E26" s="151" t="e">
        <f t="shared" si="7"/>
        <v>#DIV/0!</v>
      </c>
      <c r="F26" s="151" t="e">
        <f t="shared" si="7"/>
        <v>#DIV/0!</v>
      </c>
      <c r="G26" s="151" t="e">
        <f t="shared" si="7"/>
        <v>#DIV/0!</v>
      </c>
      <c r="H26" s="151" t="e">
        <f t="shared" ref="H26:I26" si="14">H13/H$17</f>
        <v>#DIV/0!</v>
      </c>
      <c r="I26" s="151" t="e">
        <f t="shared" si="14"/>
        <v>#DIV/0!</v>
      </c>
      <c r="J26" s="151" t="e">
        <f t="shared" ref="J26:K26" si="15">J13/J$17</f>
        <v>#DIV/0!</v>
      </c>
      <c r="K26" s="151" t="e">
        <f t="shared" si="15"/>
        <v>#DIV/0!</v>
      </c>
      <c r="L26" s="152"/>
      <c r="N26" s="146" t="str">
        <f t="shared" si="5"/>
        <v>Nokia</v>
      </c>
      <c r="O26" s="29" t="e">
        <f t="shared" si="6"/>
        <v>#DIV/0!</v>
      </c>
      <c r="P26" s="29" t="e">
        <f t="shared" si="6"/>
        <v>#DIV/0!</v>
      </c>
      <c r="Q26" s="29"/>
      <c r="R26" s="29"/>
      <c r="S26" s="29"/>
    </row>
    <row r="27" spans="2:19" s="75" customFormat="1" ht="13.2" customHeight="1">
      <c r="B27" s="76" t="s">
        <v>23</v>
      </c>
      <c r="C27" s="151" t="e">
        <f t="shared" si="7"/>
        <v>#DIV/0!</v>
      </c>
      <c r="D27" s="151" t="e">
        <f t="shared" si="7"/>
        <v>#DIV/0!</v>
      </c>
      <c r="E27" s="151" t="e">
        <f t="shared" si="7"/>
        <v>#DIV/0!</v>
      </c>
      <c r="F27" s="151" t="e">
        <f t="shared" si="7"/>
        <v>#DIV/0!</v>
      </c>
      <c r="G27" s="151" t="e">
        <f t="shared" si="7"/>
        <v>#DIV/0!</v>
      </c>
      <c r="H27" s="151" t="e">
        <f t="shared" ref="H27:I27" si="16">H14/H$17</f>
        <v>#DIV/0!</v>
      </c>
      <c r="I27" s="151" t="e">
        <f t="shared" si="16"/>
        <v>#DIV/0!</v>
      </c>
      <c r="J27" s="151" t="e">
        <f t="shared" ref="J27:K27" si="17">J14/J$17</f>
        <v>#DIV/0!</v>
      </c>
      <c r="K27" s="151" t="e">
        <f t="shared" si="17"/>
        <v>#DIV/0!</v>
      </c>
      <c r="L27" s="152"/>
      <c r="N27" s="146" t="str">
        <f t="shared" si="5"/>
        <v>Samsung</v>
      </c>
      <c r="O27" s="29" t="e">
        <f t="shared" si="6"/>
        <v>#DIV/0!</v>
      </c>
      <c r="P27" s="151" t="e">
        <f t="shared" si="6"/>
        <v>#DIV/0!</v>
      </c>
      <c r="Q27" s="29"/>
      <c r="R27" s="29"/>
      <c r="S27" s="29"/>
    </row>
    <row r="28" spans="2:19" s="75" customFormat="1" ht="13.2" customHeight="1">
      <c r="B28" s="76" t="s">
        <v>28</v>
      </c>
      <c r="C28" s="151" t="e">
        <f t="shared" si="7"/>
        <v>#DIV/0!</v>
      </c>
      <c r="D28" s="151" t="e">
        <f t="shared" si="7"/>
        <v>#DIV/0!</v>
      </c>
      <c r="E28" s="151" t="e">
        <f t="shared" si="7"/>
        <v>#DIV/0!</v>
      </c>
      <c r="F28" s="151" t="e">
        <f t="shared" si="7"/>
        <v>#DIV/0!</v>
      </c>
      <c r="G28" s="151" t="e">
        <f t="shared" si="7"/>
        <v>#DIV/0!</v>
      </c>
      <c r="H28" s="151" t="e">
        <f t="shared" ref="H28:I28" si="18">H15/H$17</f>
        <v>#DIV/0!</v>
      </c>
      <c r="I28" s="151" t="e">
        <f t="shared" si="18"/>
        <v>#DIV/0!</v>
      </c>
      <c r="J28" s="151" t="e">
        <f t="shared" ref="J28:K28" si="19">J15/J$17</f>
        <v>#DIV/0!</v>
      </c>
      <c r="K28" s="151" t="e">
        <f t="shared" si="19"/>
        <v>#DIV/0!</v>
      </c>
      <c r="L28" s="152"/>
      <c r="N28" s="146" t="str">
        <f t="shared" si="5"/>
        <v>ZTE</v>
      </c>
      <c r="O28" s="29" t="e">
        <f t="shared" si="6"/>
        <v>#DIV/0!</v>
      </c>
      <c r="P28" s="29" t="e">
        <f t="shared" si="6"/>
        <v>#DIV/0!</v>
      </c>
      <c r="Q28" s="29"/>
      <c r="R28" s="29"/>
      <c r="S28" s="29"/>
    </row>
    <row r="29" spans="2:19" s="75" customFormat="1" ht="13.2" customHeight="1">
      <c r="B29" s="76" t="s">
        <v>85</v>
      </c>
      <c r="C29" s="151" t="e">
        <f t="shared" si="7"/>
        <v>#DIV/0!</v>
      </c>
      <c r="D29" s="151" t="e">
        <f t="shared" si="7"/>
        <v>#DIV/0!</v>
      </c>
      <c r="E29" s="151" t="e">
        <f t="shared" si="7"/>
        <v>#DIV/0!</v>
      </c>
      <c r="F29" s="151" t="e">
        <f t="shared" si="7"/>
        <v>#DIV/0!</v>
      </c>
      <c r="G29" s="151" t="e">
        <f t="shared" si="7"/>
        <v>#DIV/0!</v>
      </c>
      <c r="H29" s="151" t="e">
        <f t="shared" ref="H29:I29" si="20">H16/H$17</f>
        <v>#DIV/0!</v>
      </c>
      <c r="I29" s="151" t="e">
        <f t="shared" si="20"/>
        <v>#DIV/0!</v>
      </c>
      <c r="J29" s="151" t="e">
        <f t="shared" ref="J29:K29" si="21">J16/J$17</f>
        <v>#DIV/0!</v>
      </c>
      <c r="K29" s="151" t="e">
        <f t="shared" si="21"/>
        <v>#DIV/0!</v>
      </c>
      <c r="L29" s="152"/>
      <c r="N29" s="146" t="str">
        <f t="shared" si="5"/>
        <v>Other</v>
      </c>
      <c r="O29" s="29" t="e">
        <f t="shared" si="6"/>
        <v>#DIV/0!</v>
      </c>
      <c r="P29" s="29" t="e">
        <f t="shared" si="6"/>
        <v>#DIV/0!</v>
      </c>
      <c r="Q29" s="29"/>
      <c r="R29" s="29"/>
      <c r="S29" s="29"/>
    </row>
    <row r="30" spans="2:19" s="75" customFormat="1" ht="13.2" customHeight="1">
      <c r="B30" s="76" t="s">
        <v>72</v>
      </c>
      <c r="C30" s="153" t="e">
        <f t="shared" ref="C30:L30" si="22">SUM(C22:C29)</f>
        <v>#DIV/0!</v>
      </c>
      <c r="D30" s="153" t="e">
        <f t="shared" si="22"/>
        <v>#DIV/0!</v>
      </c>
      <c r="E30" s="153" t="e">
        <f t="shared" si="22"/>
        <v>#DIV/0!</v>
      </c>
      <c r="F30" s="153" t="e">
        <f t="shared" si="22"/>
        <v>#DIV/0!</v>
      </c>
      <c r="G30" s="153" t="e">
        <f t="shared" si="22"/>
        <v>#DIV/0!</v>
      </c>
      <c r="H30" s="153" t="e">
        <f t="shared" si="22"/>
        <v>#DIV/0!</v>
      </c>
      <c r="I30" s="153" t="e">
        <f t="shared" si="22"/>
        <v>#DIV/0!</v>
      </c>
      <c r="J30" s="153" t="e">
        <f t="shared" si="22"/>
        <v>#DIV/0!</v>
      </c>
      <c r="K30" s="153" t="e">
        <f t="shared" si="22"/>
        <v>#DIV/0!</v>
      </c>
      <c r="L30" s="153">
        <f t="shared" si="22"/>
        <v>0</v>
      </c>
      <c r="N30" s="76" t="s">
        <v>72</v>
      </c>
      <c r="O30" s="30" t="e">
        <f>SUM(O22:O29)</f>
        <v>#DIV/0!</v>
      </c>
      <c r="P30" s="30" t="e">
        <f>SUM(P22:P29)</f>
        <v>#DIV/0!</v>
      </c>
      <c r="Q30" s="30">
        <f>SUM(Q22:Q29)</f>
        <v>0</v>
      </c>
      <c r="R30" s="30">
        <f>SUM(R22:R29)</f>
        <v>0</v>
      </c>
      <c r="S30" s="30">
        <f>SUM(S22:S29)</f>
        <v>0</v>
      </c>
    </row>
    <row r="31" spans="2:19" ht="13.2" customHeight="1">
      <c r="N31" s="54"/>
    </row>
  </sheetData>
  <pageMargins left="0.7" right="0.7" top="0.75" bottom="0.75" header="0.3" footer="0.3"/>
  <pageSetup orientation="portrait" r:id="rId1"/>
  <ignoredErrors>
    <ignoredError sqref="Q30:S30 Q17:S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21875" defaultRowHeight="13.2"/>
  <cols>
    <col min="1" max="1" width="4.44140625" style="10" customWidth="1"/>
    <col min="2" max="2" width="16.6640625" style="10" customWidth="1"/>
    <col min="3" max="11" width="8.33203125" style="10" customWidth="1"/>
    <col min="12" max="12" width="9" style="10" customWidth="1"/>
    <col min="13" max="16384" width="9.21875" style="10"/>
  </cols>
  <sheetData>
    <row r="1" spans="2:15" ht="13.2" customHeight="1"/>
    <row r="2" spans="2:15" ht="17.399999999999999">
      <c r="B2" s="12" t="str">
        <f>Introduction!B2</f>
        <v>LightCounting Wireless Infrastructure Shares, Size &amp; Forecast - 1Q21</v>
      </c>
    </row>
    <row r="3" spans="2:15" ht="15">
      <c r="B3" s="236" t="str">
        <f>Introduction!B3</f>
        <v>May 2021 - Sample template for illustrative purposes only</v>
      </c>
    </row>
    <row r="4" spans="2:15" ht="13.2" customHeight="1">
      <c r="B4" s="11"/>
    </row>
    <row r="5" spans="2:15" ht="15.6" customHeight="1">
      <c r="B5" s="89" t="s">
        <v>30</v>
      </c>
    </row>
    <row r="6" spans="2:15" ht="13.2" customHeight="1"/>
    <row r="7" spans="2:15" ht="43.05" customHeight="1">
      <c r="B7" s="227" t="s">
        <v>199</v>
      </c>
      <c r="C7" s="227"/>
      <c r="D7" s="227"/>
      <c r="E7" s="227"/>
      <c r="F7" s="227"/>
      <c r="G7" s="227"/>
      <c r="H7" s="227"/>
      <c r="I7" s="227"/>
      <c r="J7" s="227"/>
      <c r="K7" s="227"/>
      <c r="L7" s="227"/>
      <c r="O7" s="97"/>
    </row>
    <row r="8" spans="2:15" ht="13.2" customHeight="1">
      <c r="B8" s="85"/>
      <c r="C8" s="85"/>
      <c r="D8" s="85"/>
      <c r="E8" s="85"/>
      <c r="F8" s="85"/>
      <c r="G8" s="85"/>
      <c r="H8" s="85"/>
      <c r="I8" s="85"/>
    </row>
    <row r="9" spans="2:15" ht="30" customHeight="1">
      <c r="B9" s="227" t="s">
        <v>31</v>
      </c>
      <c r="C9" s="227"/>
      <c r="D9" s="227"/>
      <c r="E9" s="227"/>
      <c r="F9" s="227"/>
      <c r="G9" s="227"/>
      <c r="H9" s="227"/>
      <c r="I9" s="227"/>
      <c r="J9" s="227"/>
      <c r="K9" s="227"/>
      <c r="L9" s="227"/>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28" t="s">
        <v>55</v>
      </c>
      <c r="C22" s="228"/>
      <c r="D22" s="228"/>
      <c r="E22" s="228"/>
      <c r="F22" s="228"/>
      <c r="G22" s="228"/>
      <c r="H22" s="228"/>
      <c r="I22" s="228"/>
      <c r="J22" s="228"/>
      <c r="K22" s="228"/>
      <c r="L22" s="228"/>
    </row>
    <row r="23" spans="2:15" ht="13.2" customHeight="1">
      <c r="B23" s="90"/>
      <c r="C23" s="91"/>
      <c r="D23" s="91"/>
      <c r="E23" s="91"/>
      <c r="F23" s="91"/>
      <c r="G23" s="91"/>
      <c r="H23" s="91"/>
      <c r="I23" s="91"/>
      <c r="J23" s="91"/>
      <c r="K23" s="91"/>
      <c r="L23" s="91"/>
    </row>
    <row r="24" spans="2:15">
      <c r="B24" s="229" t="s">
        <v>200</v>
      </c>
      <c r="C24" s="229"/>
      <c r="D24" s="229"/>
      <c r="E24" s="229"/>
      <c r="F24" s="229"/>
      <c r="G24" s="229"/>
      <c r="H24" s="229"/>
      <c r="I24" s="229"/>
      <c r="J24" s="229"/>
      <c r="K24" s="229"/>
      <c r="L24" s="229"/>
    </row>
    <row r="25" spans="2:15">
      <c r="B25" s="90" t="s">
        <v>202</v>
      </c>
      <c r="C25" s="91"/>
      <c r="D25" s="91"/>
      <c r="E25" s="91"/>
      <c r="F25" s="91"/>
      <c r="G25" s="91"/>
      <c r="H25" s="91"/>
      <c r="I25" s="91"/>
      <c r="J25" s="91"/>
      <c r="K25" s="91"/>
      <c r="L25" s="91"/>
    </row>
    <row r="26" spans="2:15">
      <c r="B26" s="90" t="s">
        <v>205</v>
      </c>
      <c r="C26" s="91"/>
      <c r="D26" s="91"/>
      <c r="E26" s="91"/>
      <c r="F26" s="91"/>
      <c r="G26" s="91"/>
      <c r="H26" s="91"/>
      <c r="I26" s="91"/>
      <c r="J26" s="91"/>
      <c r="K26" s="91"/>
      <c r="L26" s="91"/>
    </row>
    <row r="27" spans="2:15">
      <c r="B27" s="90" t="s">
        <v>203</v>
      </c>
      <c r="C27" s="91"/>
      <c r="D27" s="91"/>
      <c r="E27" s="91"/>
      <c r="F27" s="91"/>
      <c r="G27" s="91"/>
      <c r="H27" s="91"/>
      <c r="I27" s="91"/>
      <c r="J27" s="91"/>
      <c r="K27" s="91"/>
      <c r="L27" s="91"/>
    </row>
    <row r="28" spans="2:15">
      <c r="B28" s="92" t="s">
        <v>204</v>
      </c>
      <c r="C28" s="91"/>
      <c r="D28" s="91"/>
      <c r="E28" s="91"/>
      <c r="F28" s="91"/>
      <c r="G28" s="91"/>
      <c r="H28" s="91"/>
      <c r="I28" s="91"/>
      <c r="J28" s="91"/>
      <c r="K28" s="91"/>
      <c r="L28" s="91"/>
    </row>
    <row r="29" spans="2:15" ht="13.2" customHeight="1">
      <c r="B29" s="91"/>
      <c r="C29" s="91"/>
      <c r="D29" s="91"/>
      <c r="E29" s="91"/>
      <c r="F29" s="91"/>
      <c r="G29" s="91"/>
      <c r="H29" s="91"/>
      <c r="I29" s="91"/>
      <c r="J29" s="91"/>
      <c r="K29" s="91"/>
      <c r="L29" s="91"/>
    </row>
    <row r="30" spans="2:15" s="98" customFormat="1">
      <c r="B30" s="99" t="s">
        <v>201</v>
      </c>
      <c r="C30" s="99"/>
      <c r="D30" s="99"/>
      <c r="E30" s="99"/>
      <c r="F30" s="99"/>
      <c r="G30" s="99"/>
      <c r="H30" s="99"/>
      <c r="I30" s="99"/>
      <c r="J30" s="99"/>
      <c r="K30" s="99"/>
      <c r="L30" s="99"/>
      <c r="O30" s="100"/>
    </row>
    <row r="31" spans="2:15" ht="13.2" customHeight="1">
      <c r="B31" s="91"/>
      <c r="C31" s="91"/>
      <c r="D31" s="91"/>
      <c r="E31" s="91"/>
      <c r="F31" s="91"/>
      <c r="G31" s="91"/>
      <c r="H31" s="91"/>
      <c r="I31" s="91"/>
      <c r="J31" s="91"/>
      <c r="K31" s="91"/>
      <c r="L31" s="91"/>
    </row>
    <row r="32" spans="2:15">
      <c r="B32" s="93" t="s">
        <v>29</v>
      </c>
      <c r="C32" s="91"/>
      <c r="D32" s="91"/>
      <c r="E32" s="91"/>
      <c r="F32" s="91"/>
      <c r="G32" s="91"/>
      <c r="H32" s="91"/>
      <c r="I32" s="91"/>
      <c r="J32" s="91"/>
      <c r="K32" s="91"/>
      <c r="L32" s="91"/>
    </row>
    <row r="33" spans="2:15" ht="13.2" customHeight="1">
      <c r="B33" s="93"/>
      <c r="C33" s="91"/>
      <c r="D33" s="91"/>
      <c r="E33" s="91"/>
      <c r="F33" s="91"/>
      <c r="G33" s="91"/>
      <c r="H33" s="91"/>
      <c r="I33" s="91"/>
      <c r="J33" s="91"/>
      <c r="K33" s="91"/>
      <c r="L33" s="91"/>
    </row>
    <row r="34" spans="2:15" ht="57" customHeight="1">
      <c r="B34" s="226" t="s">
        <v>213</v>
      </c>
      <c r="C34" s="226"/>
      <c r="D34" s="226"/>
      <c r="E34" s="226"/>
      <c r="F34" s="226"/>
      <c r="G34" s="226"/>
      <c r="H34" s="226"/>
      <c r="I34" s="226"/>
      <c r="J34" s="226"/>
      <c r="K34" s="226"/>
      <c r="L34" s="226"/>
    </row>
    <row r="35" spans="2:15" ht="13.2" customHeight="1">
      <c r="B35" s="96"/>
      <c r="C35" s="96"/>
      <c r="D35" s="96"/>
      <c r="E35" s="96"/>
      <c r="F35" s="96"/>
      <c r="G35" s="96"/>
      <c r="H35" s="96"/>
      <c r="I35" s="96"/>
      <c r="J35" s="91"/>
      <c r="K35" s="91"/>
      <c r="L35" s="91"/>
    </row>
    <row r="36" spans="2:15">
      <c r="B36" s="93" t="s">
        <v>206</v>
      </c>
      <c r="C36" s="91"/>
      <c r="D36" s="91"/>
      <c r="E36" s="91"/>
      <c r="F36" s="91"/>
      <c r="G36" s="91"/>
      <c r="H36" s="91"/>
      <c r="I36" s="91"/>
      <c r="J36" s="91"/>
      <c r="K36" s="91"/>
      <c r="L36" s="91"/>
    </row>
    <row r="37" spans="2:15" ht="13.2" customHeight="1">
      <c r="B37" s="93"/>
      <c r="C37" s="91"/>
      <c r="D37" s="91"/>
      <c r="E37" s="91"/>
      <c r="F37" s="91"/>
      <c r="G37" s="91"/>
      <c r="H37" s="91"/>
      <c r="I37" s="91"/>
      <c r="J37" s="91"/>
      <c r="K37" s="91"/>
      <c r="L37" s="91"/>
    </row>
    <row r="38" spans="2:15" ht="45" customHeight="1">
      <c r="B38" s="226" t="s">
        <v>212</v>
      </c>
      <c r="C38" s="226"/>
      <c r="D38" s="226"/>
      <c r="E38" s="226"/>
      <c r="F38" s="226"/>
      <c r="G38" s="226"/>
      <c r="H38" s="226"/>
      <c r="I38" s="226"/>
      <c r="J38" s="226"/>
      <c r="K38" s="226"/>
      <c r="L38" s="226"/>
      <c r="O38" s="97"/>
    </row>
    <row r="39" spans="2:15" ht="13.2" customHeight="1">
      <c r="B39" s="91"/>
      <c r="C39" s="91"/>
      <c r="D39" s="91"/>
      <c r="E39" s="91"/>
      <c r="F39" s="91"/>
      <c r="G39" s="91"/>
      <c r="H39" s="91"/>
      <c r="I39" s="91"/>
      <c r="J39" s="91"/>
      <c r="K39" s="91"/>
      <c r="L39" s="91"/>
    </row>
    <row r="40" spans="2:15">
      <c r="B40" s="93" t="s">
        <v>207</v>
      </c>
      <c r="C40" s="91"/>
      <c r="D40" s="91"/>
      <c r="E40" s="91"/>
      <c r="F40" s="91"/>
      <c r="G40" s="91"/>
      <c r="H40" s="91"/>
      <c r="I40" s="91"/>
      <c r="J40" s="91"/>
      <c r="K40" s="91"/>
      <c r="L40" s="91"/>
    </row>
    <row r="41" spans="2:15" ht="13.2" customHeight="1">
      <c r="B41" s="93"/>
      <c r="C41" s="91"/>
      <c r="D41" s="91"/>
      <c r="E41" s="91"/>
      <c r="F41" s="91"/>
      <c r="G41" s="91"/>
      <c r="H41" s="91"/>
      <c r="I41" s="91"/>
      <c r="J41" s="91"/>
      <c r="K41" s="91"/>
      <c r="L41" s="91"/>
    </row>
    <row r="42" spans="2:15" ht="79.8" customHeight="1">
      <c r="B42" s="226" t="s">
        <v>214</v>
      </c>
      <c r="C42" s="226"/>
      <c r="D42" s="226"/>
      <c r="E42" s="226"/>
      <c r="F42" s="226"/>
      <c r="G42" s="226"/>
      <c r="H42" s="226"/>
      <c r="I42" s="226"/>
      <c r="J42" s="226"/>
      <c r="K42" s="226"/>
      <c r="L42" s="226"/>
    </row>
    <row r="43" spans="2:15" ht="13.2" customHeight="1">
      <c r="B43" s="91"/>
      <c r="C43" s="91"/>
      <c r="D43" s="91"/>
      <c r="E43" s="91"/>
      <c r="F43" s="91"/>
      <c r="G43" s="91"/>
      <c r="H43" s="91"/>
      <c r="I43" s="91"/>
      <c r="J43" s="91"/>
      <c r="K43" s="91"/>
      <c r="L43" s="91"/>
    </row>
    <row r="44" spans="2:15">
      <c r="B44" s="93" t="s">
        <v>208</v>
      </c>
      <c r="C44" s="91"/>
      <c r="D44" s="91"/>
      <c r="E44" s="91"/>
      <c r="F44" s="91"/>
      <c r="G44" s="91"/>
      <c r="H44" s="91"/>
      <c r="I44" s="91"/>
      <c r="J44" s="91"/>
      <c r="K44" s="91"/>
      <c r="L44" s="91"/>
    </row>
    <row r="45" spans="2:15" ht="13.2" customHeight="1">
      <c r="B45" s="93"/>
      <c r="C45" s="91"/>
      <c r="D45" s="91"/>
      <c r="E45" s="91"/>
      <c r="F45" s="91"/>
      <c r="G45" s="91"/>
      <c r="H45" s="91"/>
      <c r="I45" s="91"/>
      <c r="J45" s="91"/>
      <c r="K45" s="91"/>
      <c r="L45" s="91"/>
    </row>
    <row r="46" spans="2:15" ht="55.8" customHeight="1">
      <c r="B46" s="227" t="s">
        <v>211</v>
      </c>
      <c r="C46" s="227"/>
      <c r="D46" s="227"/>
      <c r="E46" s="227"/>
      <c r="F46" s="227"/>
      <c r="G46" s="227"/>
      <c r="H46" s="227"/>
      <c r="I46" s="227"/>
      <c r="J46" s="227"/>
      <c r="K46" s="227"/>
      <c r="L46" s="227"/>
    </row>
    <row r="47" spans="2:15" ht="13.2" customHeight="1">
      <c r="B47" s="91"/>
      <c r="C47" s="91"/>
      <c r="D47" s="91"/>
      <c r="E47" s="91"/>
      <c r="F47" s="91"/>
      <c r="G47" s="91"/>
      <c r="H47" s="91"/>
      <c r="I47" s="91"/>
      <c r="J47" s="91"/>
      <c r="K47" s="91"/>
      <c r="L47" s="91"/>
    </row>
    <row r="48" spans="2:15">
      <c r="B48" s="93" t="s">
        <v>209</v>
      </c>
      <c r="C48" s="91"/>
      <c r="D48" s="91"/>
      <c r="E48" s="91"/>
      <c r="F48" s="91"/>
      <c r="G48" s="91"/>
      <c r="H48" s="91"/>
      <c r="I48" s="91"/>
      <c r="J48" s="91"/>
      <c r="K48" s="91"/>
      <c r="L48" s="91"/>
    </row>
    <row r="49" spans="2:12" ht="13.2" customHeight="1">
      <c r="B49" s="93"/>
      <c r="C49" s="91"/>
      <c r="D49" s="91"/>
      <c r="E49" s="91"/>
      <c r="F49" s="91"/>
      <c r="G49" s="91"/>
      <c r="H49" s="91"/>
      <c r="I49" s="91"/>
      <c r="J49" s="91"/>
      <c r="K49" s="91"/>
      <c r="L49" s="91"/>
    </row>
    <row r="50" spans="2:12" ht="30" customHeight="1">
      <c r="B50" s="226" t="s">
        <v>210</v>
      </c>
      <c r="C50" s="226"/>
      <c r="D50" s="226"/>
      <c r="E50" s="226"/>
      <c r="F50" s="226"/>
      <c r="G50" s="226"/>
      <c r="H50" s="226"/>
      <c r="I50" s="226"/>
      <c r="J50" s="226"/>
      <c r="K50" s="226"/>
      <c r="L50" s="226"/>
    </row>
    <row r="51" spans="2:12" ht="13.2" customHeight="1">
      <c r="B51" s="94"/>
      <c r="C51" s="94"/>
      <c r="D51" s="94"/>
      <c r="E51" s="94"/>
      <c r="F51" s="94"/>
      <c r="G51" s="94"/>
      <c r="H51" s="94"/>
      <c r="I51" s="94"/>
      <c r="J51" s="91"/>
      <c r="K51" s="91"/>
      <c r="L51" s="91"/>
    </row>
    <row r="52" spans="2:12">
      <c r="B52" s="95"/>
      <c r="C52" s="95"/>
      <c r="D52" s="95"/>
      <c r="E52" s="95"/>
      <c r="F52" s="95"/>
      <c r="G52" s="95"/>
      <c r="H52" s="95"/>
      <c r="I52" s="95"/>
      <c r="J52" s="91"/>
      <c r="K52" s="91"/>
      <c r="L52" s="91"/>
    </row>
    <row r="53" spans="2:12">
      <c r="B53" s="95"/>
      <c r="C53" s="95"/>
      <c r="D53" s="95"/>
      <c r="E53" s="95"/>
      <c r="F53" s="95"/>
      <c r="G53" s="95"/>
      <c r="H53" s="95"/>
      <c r="I53" s="95"/>
      <c r="J53" s="91"/>
      <c r="K53" s="91"/>
      <c r="L53" s="91"/>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77734375" defaultRowHeight="13.8"/>
  <cols>
    <col min="1" max="1" width="4.44140625" style="13" customWidth="1"/>
    <col min="2" max="2" width="22.21875" style="13" customWidth="1"/>
    <col min="3" max="15" width="14.44140625" style="13" customWidth="1"/>
    <col min="16" max="16384" width="8.77734375" style="13"/>
  </cols>
  <sheetData>
    <row r="1" spans="2:15" ht="13.2" customHeight="1"/>
    <row r="2" spans="2:15" ht="17.399999999999999">
      <c r="B2" s="8" t="str">
        <f>Introduction!B2</f>
        <v>LightCounting Wireless Infrastructure Shares, Size &amp; Forecast - 1Q21</v>
      </c>
    </row>
    <row r="3" spans="2:15" ht="15.6">
      <c r="B3" s="236" t="str">
        <f>Introduction!B3</f>
        <v>May 2021 - Sample template for illustrative purposes only</v>
      </c>
    </row>
    <row r="4" spans="2:15" ht="13.2" customHeight="1">
      <c r="B4" s="11"/>
    </row>
    <row r="5" spans="2:15" ht="15.6" customHeight="1">
      <c r="B5" s="88" t="s">
        <v>34</v>
      </c>
    </row>
    <row r="6" spans="2:15" ht="13.2" customHeight="1"/>
    <row r="7" spans="2:15" s="218" customFormat="1" ht="21" customHeight="1">
      <c r="B7" s="219" t="s">
        <v>33</v>
      </c>
      <c r="C7" s="220" t="s">
        <v>32</v>
      </c>
      <c r="D7" s="221"/>
      <c r="E7" s="221"/>
      <c r="F7" s="221"/>
      <c r="G7" s="221"/>
      <c r="H7" s="222"/>
      <c r="I7" s="220" t="s">
        <v>49</v>
      </c>
      <c r="J7" s="223"/>
      <c r="K7" s="221"/>
      <c r="L7" s="221"/>
      <c r="M7" s="221"/>
      <c r="N7" s="221"/>
      <c r="O7" s="222"/>
    </row>
    <row r="8" spans="2:15" s="218" customFormat="1" ht="95.4" customHeight="1">
      <c r="B8" s="219" t="s">
        <v>22</v>
      </c>
      <c r="C8" s="230" t="s">
        <v>36</v>
      </c>
      <c r="D8" s="231"/>
      <c r="E8" s="231"/>
      <c r="F8" s="231"/>
      <c r="G8" s="231"/>
      <c r="H8" s="232"/>
      <c r="I8" s="230" t="s">
        <v>45</v>
      </c>
      <c r="J8" s="231"/>
      <c r="K8" s="231"/>
      <c r="L8" s="231"/>
      <c r="M8" s="231"/>
      <c r="N8" s="231"/>
      <c r="O8" s="232"/>
    </row>
    <row r="9" spans="2:15" s="218" customFormat="1" ht="22.05" customHeight="1">
      <c r="B9" s="219" t="s">
        <v>54</v>
      </c>
      <c r="C9" s="230" t="s">
        <v>50</v>
      </c>
      <c r="D9" s="231"/>
      <c r="E9" s="231"/>
      <c r="F9" s="231"/>
      <c r="G9" s="231"/>
      <c r="H9" s="232"/>
      <c r="I9" s="230" t="s">
        <v>47</v>
      </c>
      <c r="J9" s="231"/>
      <c r="K9" s="231"/>
      <c r="L9" s="231"/>
      <c r="M9" s="231"/>
      <c r="N9" s="231"/>
      <c r="O9" s="232"/>
    </row>
    <row r="10" spans="2:15" s="218" customFormat="1" ht="22.05" customHeight="1">
      <c r="B10" s="219" t="s">
        <v>51</v>
      </c>
      <c r="C10" s="230" t="s">
        <v>51</v>
      </c>
      <c r="D10" s="231"/>
      <c r="E10" s="231"/>
      <c r="F10" s="231"/>
      <c r="G10" s="231"/>
      <c r="H10" s="232"/>
      <c r="I10" s="230" t="s">
        <v>46</v>
      </c>
      <c r="J10" s="231"/>
      <c r="K10" s="231"/>
      <c r="L10" s="231"/>
      <c r="M10" s="231"/>
      <c r="N10" s="231"/>
      <c r="O10" s="232"/>
    </row>
    <row r="11" spans="2:15" s="218" customFormat="1" ht="69.599999999999994" customHeight="1">
      <c r="B11" s="219" t="s">
        <v>15</v>
      </c>
      <c r="C11" s="230" t="s">
        <v>43</v>
      </c>
      <c r="D11" s="231"/>
      <c r="E11" s="231"/>
      <c r="F11" s="231"/>
      <c r="G11" s="231"/>
      <c r="H11" s="232"/>
      <c r="I11" s="230" t="s">
        <v>48</v>
      </c>
      <c r="J11" s="231"/>
      <c r="K11" s="231"/>
      <c r="L11" s="231"/>
      <c r="M11" s="231"/>
      <c r="N11" s="231"/>
      <c r="O11" s="232"/>
    </row>
    <row r="12" spans="2:15" s="218" customFormat="1" ht="52.2" customHeight="1">
      <c r="B12" s="219" t="s">
        <v>192</v>
      </c>
      <c r="C12" s="230" t="s">
        <v>193</v>
      </c>
      <c r="D12" s="233"/>
      <c r="E12" s="233"/>
      <c r="F12" s="233"/>
      <c r="G12" s="233"/>
      <c r="H12" s="234"/>
      <c r="I12" s="230" t="s">
        <v>194</v>
      </c>
      <c r="J12" s="233"/>
      <c r="K12" s="233"/>
      <c r="L12" s="233"/>
      <c r="M12" s="233"/>
      <c r="N12" s="233"/>
      <c r="O12" s="234"/>
    </row>
    <row r="13" spans="2:15" s="218" customFormat="1" ht="94.8" customHeight="1">
      <c r="B13" s="219" t="s">
        <v>162</v>
      </c>
      <c r="C13" s="230" t="s">
        <v>163</v>
      </c>
      <c r="D13" s="231"/>
      <c r="E13" s="231"/>
      <c r="F13" s="231"/>
      <c r="G13" s="231"/>
      <c r="H13" s="232"/>
      <c r="I13" s="230" t="s">
        <v>180</v>
      </c>
      <c r="J13" s="231"/>
      <c r="K13" s="231"/>
      <c r="L13" s="231"/>
      <c r="M13" s="231"/>
      <c r="N13" s="231"/>
      <c r="O13" s="232"/>
    </row>
    <row r="14" spans="2:15" s="218" customFormat="1" ht="75.599999999999994" customHeight="1">
      <c r="B14" s="219" t="s">
        <v>52</v>
      </c>
      <c r="C14" s="230" t="s">
        <v>53</v>
      </c>
      <c r="D14" s="231"/>
      <c r="E14" s="231"/>
      <c r="F14" s="231"/>
      <c r="G14" s="231"/>
      <c r="H14" s="232"/>
      <c r="I14" s="230" t="s">
        <v>40</v>
      </c>
      <c r="J14" s="231"/>
      <c r="K14" s="231"/>
      <c r="L14" s="231"/>
      <c r="M14" s="231"/>
      <c r="N14" s="231"/>
      <c r="O14" s="232"/>
    </row>
    <row r="15" spans="2:15" s="218" customFormat="1" ht="32.25" customHeight="1">
      <c r="B15" s="219" t="s">
        <v>24</v>
      </c>
      <c r="C15" s="230" t="s">
        <v>99</v>
      </c>
      <c r="D15" s="231"/>
      <c r="E15" s="231"/>
      <c r="F15" s="231"/>
      <c r="G15" s="231"/>
      <c r="H15" s="232"/>
      <c r="I15" s="230" t="s">
        <v>42</v>
      </c>
      <c r="J15" s="231"/>
      <c r="K15" s="231"/>
      <c r="L15" s="231"/>
      <c r="M15" s="231"/>
      <c r="N15" s="231"/>
      <c r="O15" s="232"/>
    </row>
    <row r="16" spans="2:15" s="218" customFormat="1" ht="32.25" customHeight="1">
      <c r="B16" s="219" t="s">
        <v>38</v>
      </c>
      <c r="C16" s="230" t="s">
        <v>44</v>
      </c>
      <c r="D16" s="231"/>
      <c r="E16" s="231"/>
      <c r="F16" s="231"/>
      <c r="G16" s="231"/>
      <c r="H16" s="232"/>
      <c r="I16" s="230" t="s">
        <v>35</v>
      </c>
      <c r="J16" s="231"/>
      <c r="K16" s="231"/>
      <c r="L16" s="231"/>
      <c r="M16" s="231"/>
      <c r="N16" s="231"/>
      <c r="O16" s="232"/>
    </row>
    <row r="17" spans="2:15" s="218" customFormat="1" ht="67.8" customHeight="1">
      <c r="B17" s="219" t="s">
        <v>37</v>
      </c>
      <c r="C17" s="230" t="s">
        <v>39</v>
      </c>
      <c r="D17" s="231"/>
      <c r="E17" s="231"/>
      <c r="F17" s="231"/>
      <c r="G17" s="231"/>
      <c r="H17" s="232"/>
      <c r="I17" s="230" t="s">
        <v>41</v>
      </c>
      <c r="J17" s="231"/>
      <c r="K17" s="231"/>
      <c r="L17" s="231"/>
      <c r="M17" s="231"/>
      <c r="N17" s="231"/>
      <c r="O17" s="232"/>
    </row>
    <row r="19" spans="2:15">
      <c r="B19" s="14"/>
    </row>
    <row r="20" spans="2:15">
      <c r="B20" s="14"/>
    </row>
    <row r="21" spans="2:15">
      <c r="B21" s="14"/>
    </row>
    <row r="23" spans="2:15">
      <c r="B23" s="14"/>
    </row>
    <row r="24" spans="2:15">
      <c r="B24" s="14"/>
    </row>
    <row r="25" spans="2:15">
      <c r="B25" s="14"/>
    </row>
    <row r="27" spans="2:15">
      <c r="B27" s="14"/>
    </row>
    <row r="28" spans="2:15">
      <c r="B28" s="14"/>
    </row>
    <row r="29" spans="2:15">
      <c r="B29" s="14"/>
    </row>
    <row r="30" spans="2:15">
      <c r="B30" s="14"/>
    </row>
    <row r="37" spans="2:2">
      <c r="B37" s="14"/>
    </row>
  </sheetData>
  <mergeCells count="20">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 ref="C9:H9"/>
    <mergeCell ref="I9:O9"/>
    <mergeCell ref="C8:H8"/>
    <mergeCell ref="I8:O8"/>
    <mergeCell ref="C11:H11"/>
    <mergeCell ref="I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C158"/>
  <sheetViews>
    <sheetView showGridLines="0" zoomScale="85" zoomScaleNormal="85" zoomScalePageLayoutView="70" workbookViewId="0"/>
  </sheetViews>
  <sheetFormatPr defaultColWidth="8.6640625" defaultRowHeight="13.2"/>
  <cols>
    <col min="1" max="1" width="4.44140625" style="1" customWidth="1"/>
    <col min="2" max="2" width="14.109375" style="1" customWidth="1"/>
    <col min="3" max="29" width="11.6640625" style="1" customWidth="1"/>
    <col min="30" max="16384" width="8.6640625" style="1"/>
  </cols>
  <sheetData>
    <row r="1" spans="1:24" ht="13.2" customHeight="1"/>
    <row r="2" spans="1:24" ht="17.399999999999999">
      <c r="B2" s="28" t="str">
        <f>Introduction!B2</f>
        <v>LightCounting Wireless Infrastructure Shares, Size &amp; Forecast - 1Q21</v>
      </c>
      <c r="C2" s="28"/>
      <c r="D2" s="28"/>
      <c r="E2" s="28"/>
    </row>
    <row r="3" spans="1:24" ht="15">
      <c r="B3" s="236" t="str">
        <f>Introduction!B3</f>
        <v>May 2021 - Sample template for illustrative purposes only</v>
      </c>
      <c r="C3" s="27"/>
      <c r="D3" s="84"/>
      <c r="E3" s="84"/>
    </row>
    <row r="4" spans="1:24" ht="13.2" customHeight="1">
      <c r="B4" s="11"/>
      <c r="C4" s="27"/>
      <c r="D4" s="84"/>
      <c r="E4" s="84"/>
    </row>
    <row r="5" spans="1:24" ht="15.6">
      <c r="B5" s="88" t="s">
        <v>106</v>
      </c>
      <c r="C5" s="26"/>
      <c r="D5" s="26"/>
      <c r="E5" s="26"/>
      <c r="F5" s="25"/>
    </row>
    <row r="6" spans="1:24" ht="13.2" customHeight="1"/>
    <row r="7" spans="1:24" s="48" customFormat="1" ht="22.05" customHeight="1">
      <c r="A7" s="50" t="s">
        <v>242</v>
      </c>
      <c r="P7" s="50"/>
      <c r="V7" s="47"/>
      <c r="X7" s="49"/>
    </row>
    <row r="8" spans="1:24" s="80" customFormat="1">
      <c r="B8" s="105" t="s">
        <v>110</v>
      </c>
      <c r="C8" s="175" t="s">
        <v>263</v>
      </c>
    </row>
    <row r="9" spans="1:24" s="80" customFormat="1" ht="13.2" customHeight="1">
      <c r="B9" s="80" t="s">
        <v>54</v>
      </c>
      <c r="C9" s="111" t="s">
        <v>260</v>
      </c>
    </row>
    <row r="10" spans="1:24" s="80" customFormat="1" ht="13.2" customHeight="1">
      <c r="B10" s="80" t="s">
        <v>259</v>
      </c>
      <c r="C10" s="111" t="s">
        <v>241</v>
      </c>
    </row>
    <row r="11" spans="1:24" s="80" customFormat="1" ht="13.2" customHeight="1">
      <c r="B11" s="80" t="s">
        <v>256</v>
      </c>
      <c r="C11" s="111" t="s">
        <v>264</v>
      </c>
    </row>
    <row r="12" spans="1:24" s="80" customFormat="1" ht="13.2" customHeight="1">
      <c r="B12" s="80" t="s">
        <v>162</v>
      </c>
      <c r="C12" s="111" t="s">
        <v>236</v>
      </c>
    </row>
    <row r="13" spans="1:24" s="80" customFormat="1" ht="13.2" customHeight="1">
      <c r="B13" s="80" t="s">
        <v>51</v>
      </c>
      <c r="C13" s="111" t="s">
        <v>265</v>
      </c>
    </row>
    <row r="14" spans="1:24" ht="13.2" customHeight="1"/>
    <row r="15" spans="1:24" s="106" customFormat="1" ht="22.05" customHeight="1">
      <c r="A15" s="50" t="s">
        <v>243</v>
      </c>
      <c r="H15" s="50" t="s">
        <v>244</v>
      </c>
      <c r="S15" s="50" t="s">
        <v>246</v>
      </c>
      <c r="V15" s="50"/>
      <c r="X15" s="107"/>
    </row>
    <row r="16" spans="1:24" ht="13.2" customHeight="1">
      <c r="B16" s="54"/>
    </row>
    <row r="17" spans="2:29" ht="13.2" customHeight="1"/>
    <row r="18" spans="2:29" ht="13.2" customHeight="1">
      <c r="B18" s="21" t="s">
        <v>73</v>
      </c>
      <c r="O18" s="21" t="s">
        <v>245</v>
      </c>
      <c r="Z18" s="21" t="s">
        <v>247</v>
      </c>
    </row>
    <row r="19" spans="2:29" ht="13.2" customHeight="1">
      <c r="B19" s="108" t="s">
        <v>110</v>
      </c>
      <c r="C19" s="109" t="s">
        <v>83</v>
      </c>
      <c r="D19" s="109" t="s">
        <v>79</v>
      </c>
      <c r="E19" s="109" t="s">
        <v>111</v>
      </c>
      <c r="F19" s="109" t="s">
        <v>82</v>
      </c>
      <c r="G19" s="109" t="s">
        <v>112</v>
      </c>
      <c r="H19" s="51"/>
      <c r="I19" s="51"/>
      <c r="J19" s="51"/>
      <c r="K19" s="51"/>
      <c r="L19" s="51"/>
      <c r="O19" s="31" t="s">
        <v>6</v>
      </c>
      <c r="P19" s="20" t="s">
        <v>83</v>
      </c>
      <c r="Q19" s="20" t="s">
        <v>86</v>
      </c>
      <c r="R19" s="51"/>
      <c r="S19" s="51"/>
      <c r="T19" s="51"/>
      <c r="U19" s="51"/>
      <c r="V19" s="51"/>
      <c r="W19" s="51"/>
      <c r="Z19" s="31" t="s">
        <v>6</v>
      </c>
      <c r="AA19" s="20" t="s">
        <v>83</v>
      </c>
      <c r="AB19" s="20" t="s">
        <v>86</v>
      </c>
      <c r="AC19" s="178"/>
    </row>
    <row r="20" spans="2:29" ht="13.2" customHeight="1">
      <c r="B20" s="76" t="s">
        <v>107</v>
      </c>
      <c r="C20" s="112">
        <f>C21+C22</f>
        <v>0</v>
      </c>
      <c r="D20" s="112">
        <f>D21+D22</f>
        <v>0</v>
      </c>
      <c r="E20" s="116" t="e">
        <f>(C20-D20)/D20</f>
        <v>#DIV/0!</v>
      </c>
      <c r="F20" s="112">
        <f>F21+F22</f>
        <v>0</v>
      </c>
      <c r="G20" s="117" t="e">
        <f>(C20-F20)/F20</f>
        <v>#DIV/0!</v>
      </c>
      <c r="H20" s="52"/>
      <c r="I20" s="52"/>
      <c r="J20" s="52"/>
      <c r="K20" s="52"/>
      <c r="L20" s="52"/>
      <c r="O20" s="34" t="s">
        <v>9</v>
      </c>
      <c r="P20" s="115">
        <f>'Total Market Shares'!K9</f>
        <v>0</v>
      </c>
      <c r="Q20" s="117" t="e">
        <f>P20/P$30</f>
        <v>#DIV/0!</v>
      </c>
      <c r="R20" s="179"/>
      <c r="S20" s="52"/>
      <c r="T20" s="52"/>
      <c r="U20" s="52"/>
      <c r="V20" s="52"/>
      <c r="W20" s="52"/>
      <c r="Z20" s="4" t="str">
        <f>'5G RAN Market Shares'!B53</f>
        <v>Ericsson</v>
      </c>
      <c r="AA20" s="113">
        <f>'5G RAN Market Shares'!K53+'4G RAN Market Shares'!K9+'2G 3G Market Shares'!K9</f>
        <v>0</v>
      </c>
      <c r="AB20" s="117" t="e">
        <f t="shared" ref="AB20:AB28" si="0">AA20/AA$29</f>
        <v>#DIV/0!</v>
      </c>
      <c r="AC20" s="177"/>
    </row>
    <row r="21" spans="2:29" ht="13.2" customHeight="1">
      <c r="B21" s="110" t="s">
        <v>54</v>
      </c>
      <c r="C21" s="112">
        <f>'5G RAN Market Shares'!K62</f>
        <v>0</v>
      </c>
      <c r="D21" s="112">
        <f>'5G RAN Market Shares'!G62</f>
        <v>0</v>
      </c>
      <c r="E21" s="116" t="e">
        <f>(C21-D21)/D21</f>
        <v>#DIV/0!</v>
      </c>
      <c r="F21" s="112">
        <f>'5G RAN Market Shares'!J62</f>
        <v>0</v>
      </c>
      <c r="G21" s="117" t="e">
        <f t="shared" ref="G21:G29" si="1">(C21-F21)/F21</f>
        <v>#DIV/0!</v>
      </c>
      <c r="H21" s="52"/>
      <c r="I21" s="52"/>
      <c r="J21" s="52"/>
      <c r="K21" s="52"/>
      <c r="L21" s="52"/>
      <c r="O21" s="4" t="s">
        <v>11</v>
      </c>
      <c r="P21" s="115">
        <f>'Total Market Shares'!K10</f>
        <v>0</v>
      </c>
      <c r="Q21" s="117" t="e">
        <f t="shared" ref="Q21:Q29" si="2">P21/P$30</f>
        <v>#DIV/0!</v>
      </c>
      <c r="R21" s="179"/>
      <c r="S21" s="52"/>
      <c r="T21" s="52"/>
      <c r="U21" s="52"/>
      <c r="V21" s="52"/>
      <c r="W21" s="52"/>
      <c r="Z21" s="4" t="str">
        <f>'5G RAN Market Shares'!B54</f>
        <v>Fujitsu</v>
      </c>
      <c r="AA21" s="113">
        <f>'5G RAN Market Shares'!K54+'4G RAN Market Shares'!K10+'2G 3G Market Shares'!K10</f>
        <v>0</v>
      </c>
      <c r="AB21" s="117" t="e">
        <f t="shared" si="0"/>
        <v>#DIV/0!</v>
      </c>
      <c r="AC21" s="177"/>
    </row>
    <row r="22" spans="2:29" ht="13.2" customHeight="1">
      <c r="B22" s="110" t="s">
        <v>172</v>
      </c>
      <c r="C22" s="112">
        <f>'5GC Market Shares'!K18</f>
        <v>0</v>
      </c>
      <c r="D22" s="112">
        <f>'5GC Market Shares'!G18</f>
        <v>0</v>
      </c>
      <c r="E22" s="116" t="e">
        <f>(C22-D22)/D22</f>
        <v>#DIV/0!</v>
      </c>
      <c r="F22" s="112">
        <f>'5GC Market Shares'!J18</f>
        <v>0</v>
      </c>
      <c r="G22" s="116" t="e">
        <f t="shared" si="1"/>
        <v>#DIV/0!</v>
      </c>
      <c r="H22" s="52"/>
      <c r="I22" s="52"/>
      <c r="J22" s="52"/>
      <c r="K22" s="52"/>
      <c r="L22" s="52"/>
      <c r="O22" s="4" t="s">
        <v>3</v>
      </c>
      <c r="P22" s="115">
        <f>'Total Market Shares'!K11</f>
        <v>0</v>
      </c>
      <c r="Q22" s="117" t="e">
        <f t="shared" si="2"/>
        <v>#DIV/0!</v>
      </c>
      <c r="R22" s="179"/>
      <c r="S22" s="52"/>
      <c r="T22" s="52"/>
      <c r="U22" s="52"/>
      <c r="V22" s="52"/>
      <c r="W22" s="52"/>
      <c r="Z22" s="4" t="str">
        <f>'5G RAN Market Shares'!B55</f>
        <v>Huawei</v>
      </c>
      <c r="AA22" s="113">
        <f>'5G RAN Market Shares'!K55+'4G RAN Market Shares'!K11+'2G 3G Market Shares'!K12</f>
        <v>0</v>
      </c>
      <c r="AB22" s="117" t="e">
        <f t="shared" si="0"/>
        <v>#DIV/0!</v>
      </c>
      <c r="AC22" s="177"/>
    </row>
    <row r="23" spans="2:29" ht="13.2" customHeight="1">
      <c r="B23" s="76" t="s">
        <v>108</v>
      </c>
      <c r="C23" s="112">
        <f>C24+C25</f>
        <v>0</v>
      </c>
      <c r="D23" s="112">
        <f>D24+D25</f>
        <v>0</v>
      </c>
      <c r="E23" s="116" t="e">
        <f>(C23-D23)/D23</f>
        <v>#DIV/0!</v>
      </c>
      <c r="F23" s="112">
        <f>F24+F25</f>
        <v>0</v>
      </c>
      <c r="G23" s="116" t="e">
        <f t="shared" si="1"/>
        <v>#DIV/0!</v>
      </c>
      <c r="H23" s="52"/>
      <c r="I23" s="52"/>
      <c r="J23" s="52"/>
      <c r="K23" s="52"/>
      <c r="L23" s="52"/>
      <c r="O23" s="4" t="s">
        <v>17</v>
      </c>
      <c r="P23" s="115">
        <f>'Total Market Shares'!K12</f>
        <v>0</v>
      </c>
      <c r="Q23" s="117" t="e">
        <f t="shared" si="2"/>
        <v>#DIV/0!</v>
      </c>
      <c r="R23" s="179"/>
      <c r="S23" s="52"/>
      <c r="T23" s="52"/>
      <c r="U23" s="52"/>
      <c r="V23" s="52"/>
      <c r="W23" s="52"/>
      <c r="Z23" s="4" t="str">
        <f>'5G RAN Market Shares'!B56</f>
        <v>Mavenir</v>
      </c>
      <c r="AA23" s="113">
        <f>'5G RAN Market Shares'!K56+'4G RAN Market Shares'!K12</f>
        <v>0</v>
      </c>
      <c r="AB23" s="117" t="e">
        <f t="shared" si="0"/>
        <v>#DIV/0!</v>
      </c>
      <c r="AC23" s="177"/>
    </row>
    <row r="24" spans="2:29" ht="13.2" customHeight="1">
      <c r="B24" s="110" t="s">
        <v>51</v>
      </c>
      <c r="C24" s="112">
        <f>'4G RAN Market Shares'!K18</f>
        <v>0</v>
      </c>
      <c r="D24" s="112">
        <f>'4G RAN Market Shares'!G18</f>
        <v>0</v>
      </c>
      <c r="E24" s="116" t="e">
        <f t="shared" ref="E24:E28" si="3">(C24-D24)/D24</f>
        <v>#DIV/0!</v>
      </c>
      <c r="F24" s="112">
        <f>'4G RAN Market Shares'!J18</f>
        <v>0</v>
      </c>
      <c r="G24" s="116" t="e">
        <f t="shared" si="1"/>
        <v>#DIV/0!</v>
      </c>
      <c r="H24" s="52"/>
      <c r="I24" s="52"/>
      <c r="J24" s="52"/>
      <c r="K24" s="52"/>
      <c r="L24" s="52"/>
      <c r="O24" s="4" t="s">
        <v>20</v>
      </c>
      <c r="P24" s="115">
        <f>'Total Market Shares'!K13</f>
        <v>0</v>
      </c>
      <c r="Q24" s="117" t="e">
        <f t="shared" si="2"/>
        <v>#DIV/0!</v>
      </c>
      <c r="R24" s="179"/>
      <c r="S24" s="52"/>
      <c r="T24" s="52"/>
      <c r="U24" s="52"/>
      <c r="V24" s="52"/>
      <c r="W24" s="52"/>
      <c r="Z24" s="4" t="str">
        <f>'5G RAN Market Shares'!B57</f>
        <v>NEC</v>
      </c>
      <c r="AA24" s="113">
        <f>'5G RAN Market Shares'!K57+'4G RAN Market Shares'!K13</f>
        <v>0</v>
      </c>
      <c r="AB24" s="117" t="e">
        <f t="shared" si="0"/>
        <v>#DIV/0!</v>
      </c>
      <c r="AC24" s="177"/>
    </row>
    <row r="25" spans="2:29" ht="13.2" customHeight="1">
      <c r="B25" s="110" t="s">
        <v>52</v>
      </c>
      <c r="C25" s="112">
        <f>'EPC vEPC Market Shares'!K18</f>
        <v>0</v>
      </c>
      <c r="D25" s="112">
        <f>'EPC vEPC Market Shares'!G18</f>
        <v>0</v>
      </c>
      <c r="E25" s="116" t="e">
        <f t="shared" si="3"/>
        <v>#DIV/0!</v>
      </c>
      <c r="F25" s="112">
        <f>'EPC vEPC Market Shares'!J18</f>
        <v>0</v>
      </c>
      <c r="G25" s="116" t="e">
        <f t="shared" si="1"/>
        <v>#DIV/0!</v>
      </c>
      <c r="H25" s="52"/>
      <c r="I25" s="52"/>
      <c r="J25" s="52"/>
      <c r="K25" s="52"/>
      <c r="L25" s="52"/>
      <c r="O25" s="4" t="s">
        <v>2</v>
      </c>
      <c r="P25" s="115">
        <f>'Total Market Shares'!K14</f>
        <v>0</v>
      </c>
      <c r="Q25" s="117" t="e">
        <f t="shared" si="2"/>
        <v>#DIV/0!</v>
      </c>
      <c r="R25" s="179"/>
      <c r="S25" s="52"/>
      <c r="T25" s="52"/>
      <c r="U25" s="52"/>
      <c r="V25" s="52"/>
      <c r="W25" s="52"/>
      <c r="Z25" s="4" t="str">
        <f>'5G RAN Market Shares'!B58</f>
        <v>Nokia</v>
      </c>
      <c r="AA25" s="113">
        <f>'5G RAN Market Shares'!K58+'4G RAN Market Shares'!K14+'2G 3G Market Shares'!K13</f>
        <v>0</v>
      </c>
      <c r="AB25" s="117" t="e">
        <f t="shared" si="0"/>
        <v>#DIV/0!</v>
      </c>
      <c r="AC25" s="177"/>
    </row>
    <row r="26" spans="2:29" ht="13.2" customHeight="1">
      <c r="B26" s="198" t="s">
        <v>24</v>
      </c>
      <c r="C26" s="112">
        <f>'EPC vEPC Market Shares'!K64</f>
        <v>0</v>
      </c>
      <c r="D26" s="112">
        <f>'EPC vEPC Market Shares'!G64</f>
        <v>0</v>
      </c>
      <c r="E26" s="116" t="e">
        <f t="shared" si="3"/>
        <v>#DIV/0!</v>
      </c>
      <c r="F26" s="112">
        <f>'EPC vEPC Market Shares'!J64</f>
        <v>0</v>
      </c>
      <c r="G26" s="116" t="e">
        <f t="shared" si="1"/>
        <v>#DIV/0!</v>
      </c>
      <c r="H26" s="52"/>
      <c r="I26" s="52"/>
      <c r="J26" s="52"/>
      <c r="K26" s="52"/>
      <c r="L26" s="52"/>
      <c r="O26" s="4" t="s">
        <v>18</v>
      </c>
      <c r="P26" s="115">
        <f>'Total Market Shares'!K15</f>
        <v>0</v>
      </c>
      <c r="Q26" s="117" t="e">
        <f t="shared" si="2"/>
        <v>#DIV/0!</v>
      </c>
      <c r="R26" s="179"/>
      <c r="S26" s="52"/>
      <c r="T26" s="52"/>
      <c r="U26" s="52"/>
      <c r="V26" s="52"/>
      <c r="W26" s="52"/>
      <c r="Z26" s="4" t="str">
        <f>'5G RAN Market Shares'!B59</f>
        <v>Samsung</v>
      </c>
      <c r="AA26" s="113">
        <f>'5G RAN Market Shares'!K59+'4G RAN Market Shares'!K15+'2G 3G Market Shares'!K14</f>
        <v>0</v>
      </c>
      <c r="AB26" s="117" t="e">
        <f t="shared" si="0"/>
        <v>#DIV/0!</v>
      </c>
      <c r="AC26" s="177"/>
    </row>
    <row r="27" spans="2:29" ht="13.2" customHeight="1">
      <c r="B27" s="199" t="s">
        <v>38</v>
      </c>
      <c r="C27" s="112">
        <f>'2G 3G Market Shares'!K17</f>
        <v>0</v>
      </c>
      <c r="D27" s="112">
        <f>'2G 3G Market Shares'!G17</f>
        <v>0</v>
      </c>
      <c r="E27" s="116" t="e">
        <f t="shared" si="3"/>
        <v>#DIV/0!</v>
      </c>
      <c r="F27" s="112">
        <f>'2G 3G Market Shares'!J17</f>
        <v>0</v>
      </c>
      <c r="G27" s="116" t="e">
        <f t="shared" si="1"/>
        <v>#DIV/0!</v>
      </c>
      <c r="H27" s="52"/>
      <c r="I27" s="52"/>
      <c r="J27" s="52"/>
      <c r="K27" s="52"/>
      <c r="L27" s="52"/>
      <c r="O27" s="4" t="s">
        <v>23</v>
      </c>
      <c r="P27" s="115">
        <f>'Total Market Shares'!K16</f>
        <v>0</v>
      </c>
      <c r="Q27" s="117" t="e">
        <f t="shared" si="2"/>
        <v>#DIV/0!</v>
      </c>
      <c r="R27" s="179"/>
      <c r="S27" s="52"/>
      <c r="T27" s="52"/>
      <c r="U27" s="52"/>
      <c r="V27" s="52"/>
      <c r="W27" s="52"/>
      <c r="Z27" s="4" t="str">
        <f>'5G RAN Market Shares'!B60</f>
        <v>ZTE</v>
      </c>
      <c r="AA27" s="113">
        <f>'5G RAN Market Shares'!K60+'4G RAN Market Shares'!K16+'2G 3G Market Shares'!K15</f>
        <v>0</v>
      </c>
      <c r="AB27" s="117" t="e">
        <f t="shared" si="0"/>
        <v>#DIV/0!</v>
      </c>
      <c r="AC27" s="177"/>
    </row>
    <row r="28" spans="2:29" ht="13.2" customHeight="1">
      <c r="B28" s="199" t="s">
        <v>256</v>
      </c>
      <c r="C28" s="112">
        <v>111.11982553692499</v>
      </c>
      <c r="D28" s="112">
        <v>82.927072912499995</v>
      </c>
      <c r="E28" s="116">
        <f t="shared" si="3"/>
        <v>0.33997042985193043</v>
      </c>
      <c r="F28" s="112">
        <v>100.55829374999999</v>
      </c>
      <c r="G28" s="116">
        <f t="shared" si="1"/>
        <v>0.10502894781789197</v>
      </c>
      <c r="H28" s="53"/>
      <c r="I28" s="53"/>
      <c r="J28" s="53"/>
      <c r="K28" s="53"/>
      <c r="L28" s="53"/>
      <c r="O28" s="4" t="s">
        <v>28</v>
      </c>
      <c r="P28" s="115">
        <f>'Total Market Shares'!K17</f>
        <v>0</v>
      </c>
      <c r="Q28" s="117" t="e">
        <f t="shared" si="2"/>
        <v>#DIV/0!</v>
      </c>
      <c r="R28" s="180"/>
      <c r="S28" s="71"/>
      <c r="T28" s="70"/>
      <c r="U28" s="71"/>
      <c r="V28" s="70"/>
      <c r="W28" s="71"/>
      <c r="Z28" s="4" t="str">
        <f>'5G RAN Market Shares'!B61</f>
        <v>Other</v>
      </c>
      <c r="AA28" s="113">
        <f>'5G RAN Market Shares'!K61+'4G RAN Market Shares'!K17+'2G 3G Market Shares'!K16</f>
        <v>0</v>
      </c>
      <c r="AB28" s="117" t="e">
        <f t="shared" si="0"/>
        <v>#DIV/0!</v>
      </c>
      <c r="AC28" s="177"/>
    </row>
    <row r="29" spans="2:29" ht="13.2" customHeight="1">
      <c r="B29" s="200" t="s">
        <v>72</v>
      </c>
      <c r="C29" s="201">
        <f>C20+C23+C27</f>
        <v>0</v>
      </c>
      <c r="D29" s="201">
        <f>D20+D23+D27</f>
        <v>0</v>
      </c>
      <c r="E29" s="183" t="e">
        <f>(C29-D29)/D29</f>
        <v>#DIV/0!</v>
      </c>
      <c r="F29" s="201">
        <f>F20+F23+F27</f>
        <v>0</v>
      </c>
      <c r="G29" s="183" t="e">
        <f t="shared" si="1"/>
        <v>#DIV/0!</v>
      </c>
      <c r="H29" s="18"/>
      <c r="I29" s="18" t="str">
        <f>IF(H27=0,"",I27/H27-1)</f>
        <v/>
      </c>
      <c r="J29" s="18" t="str">
        <f>IF(I27=0,"",J27/I27-1)</f>
        <v/>
      </c>
      <c r="K29" s="18" t="str">
        <f>IF(J27=0,"",K27/J27-1)</f>
        <v/>
      </c>
      <c r="L29" s="18" t="str">
        <f>IF(K27=0,"",L27/K27-1)</f>
        <v/>
      </c>
      <c r="O29" s="4" t="s">
        <v>85</v>
      </c>
      <c r="P29" s="115">
        <f>'Total Market Shares'!K18</f>
        <v>0</v>
      </c>
      <c r="Q29" s="117" t="e">
        <f t="shared" si="2"/>
        <v>#DIV/0!</v>
      </c>
      <c r="R29" s="181"/>
      <c r="Z29" s="4" t="str">
        <f>'5G RAN Market Shares'!B62</f>
        <v>Total</v>
      </c>
      <c r="AA29" s="114">
        <f>SUM(AA20:AA28)</f>
        <v>0</v>
      </c>
      <c r="AB29" s="74" t="e">
        <f>SUM(AB20:AB28)</f>
        <v>#DIV/0!</v>
      </c>
      <c r="AC29" s="177"/>
    </row>
    <row r="30" spans="2:29" ht="13.2" customHeight="1">
      <c r="B30" s="75" t="s">
        <v>262</v>
      </c>
      <c r="C30" s="18"/>
      <c r="D30" s="18"/>
      <c r="E30" s="18"/>
      <c r="F30" s="18"/>
      <c r="G30" s="18"/>
      <c r="H30" s="18"/>
      <c r="I30" s="18" t="str">
        <f>IF(H25=0,"",I25/H25-1)</f>
        <v/>
      </c>
      <c r="J30" s="18" t="str">
        <f>IF(I25=0,"",J25/I25-1)</f>
        <v/>
      </c>
      <c r="K30" s="18" t="str">
        <f>IF(J25=0,"",K25/J25-1)</f>
        <v/>
      </c>
      <c r="L30" s="18" t="str">
        <f>IF(K25=0,"",L25/K25-1)</f>
        <v/>
      </c>
      <c r="O30" s="4" t="s">
        <v>72</v>
      </c>
      <c r="P30" s="114">
        <f>SUM(P20:P29)</f>
        <v>0</v>
      </c>
      <c r="Q30" s="74" t="e">
        <f>SUM(Q20:Q29)</f>
        <v>#DIV/0!</v>
      </c>
      <c r="R30" s="182"/>
    </row>
    <row r="31" spans="2:29" ht="13.2" customHeight="1">
      <c r="C31" s="78"/>
      <c r="D31" s="18"/>
      <c r="E31" s="18"/>
      <c r="F31" s="18"/>
      <c r="G31" s="18"/>
      <c r="H31" s="18"/>
      <c r="I31" s="18" t="str">
        <f>IF(H26=0,"",I26/H26-1)</f>
        <v/>
      </c>
      <c r="J31" s="18"/>
      <c r="K31" s="18"/>
      <c r="L31" s="18"/>
    </row>
    <row r="32" spans="2:29" ht="13.2" customHeight="1">
      <c r="C32" s="18"/>
      <c r="D32" s="18"/>
      <c r="E32" s="18"/>
      <c r="F32" s="18"/>
      <c r="G32" s="18"/>
      <c r="H32" s="18"/>
      <c r="I32" s="18" t="str">
        <f>IF(H30=0,"",I30/H30-1)</f>
        <v/>
      </c>
      <c r="J32" s="18"/>
      <c r="K32" s="18"/>
      <c r="L32" s="18"/>
    </row>
    <row r="33" spans="1:24" ht="13.2" customHeight="1">
      <c r="C33" s="18"/>
      <c r="D33" s="18"/>
      <c r="E33" s="18"/>
      <c r="F33" s="18"/>
      <c r="G33" s="18"/>
      <c r="H33" s="18"/>
      <c r="I33" s="18" t="str">
        <f>IF(H28=0,"",I28/H28-1)</f>
        <v/>
      </c>
      <c r="J33" s="18" t="str">
        <f>IF(I28=0,"",J28/I28-1)</f>
        <v/>
      </c>
      <c r="K33" s="18" t="str">
        <f>IF(J28=0,"",K28/J28-1)</f>
        <v/>
      </c>
      <c r="L33" s="18" t="str">
        <f>IF(K28=0,"",L28/K28-1)</f>
        <v/>
      </c>
    </row>
    <row r="34" spans="1:24" ht="13.2" customHeight="1">
      <c r="C34" s="18"/>
      <c r="D34" s="18"/>
      <c r="E34" s="18"/>
      <c r="F34" s="18"/>
      <c r="G34" s="18"/>
      <c r="H34" s="18"/>
      <c r="I34" s="18" t="str">
        <f>IF(H29=0,"",I29/H29-1)</f>
        <v/>
      </c>
      <c r="J34" s="18"/>
      <c r="K34" s="18"/>
      <c r="L34" s="18"/>
    </row>
    <row r="35" spans="1:24" ht="13.2" customHeight="1">
      <c r="C35" s="18"/>
      <c r="D35" s="18"/>
      <c r="E35" s="18"/>
      <c r="F35" s="18"/>
      <c r="G35" s="18"/>
      <c r="H35" s="18"/>
      <c r="I35" s="18" t="str">
        <f>IF(H33=0,"",I33/H33-1)</f>
        <v/>
      </c>
      <c r="J35" s="18"/>
      <c r="K35" s="18"/>
      <c r="L35" s="18"/>
    </row>
    <row r="36" spans="1:24" s="48" customFormat="1" ht="22.05" customHeight="1">
      <c r="A36" s="50" t="s">
        <v>248</v>
      </c>
      <c r="P36" s="50"/>
      <c r="V36" s="47"/>
      <c r="X36" s="49"/>
    </row>
    <row r="37" spans="1:24" ht="13.2" customHeight="1">
      <c r="B37" s="54"/>
    </row>
    <row r="38" spans="1:24" ht="13.2" customHeight="1">
      <c r="B38" s="104"/>
      <c r="C38" s="104"/>
      <c r="D38" s="104"/>
      <c r="E38" s="104"/>
      <c r="F38" s="104"/>
      <c r="G38" s="104"/>
      <c r="H38" s="104"/>
      <c r="I38" s="104"/>
      <c r="J38" s="104"/>
      <c r="K38" s="104"/>
      <c r="L38" s="104"/>
      <c r="M38" s="104"/>
    </row>
    <row r="39" spans="1:24" ht="13.2" customHeight="1">
      <c r="B39" s="202" t="s">
        <v>266</v>
      </c>
      <c r="C39" s="202"/>
      <c r="D39" s="202"/>
      <c r="E39" s="202"/>
      <c r="F39" s="104"/>
      <c r="G39" s="104"/>
      <c r="H39" s="104"/>
      <c r="I39" s="104"/>
      <c r="J39" s="104"/>
      <c r="K39" s="104"/>
      <c r="L39" s="104"/>
      <c r="M39" s="58"/>
      <c r="N39" s="58"/>
    </row>
    <row r="40" spans="1:24" ht="13.2" customHeight="1">
      <c r="B40" s="203"/>
      <c r="C40" s="204">
        <v>2011</v>
      </c>
      <c r="D40" s="204">
        <v>2012</v>
      </c>
      <c r="E40" s="204">
        <v>2013</v>
      </c>
      <c r="F40" s="204">
        <v>2014</v>
      </c>
      <c r="G40" s="204">
        <v>2015</v>
      </c>
      <c r="H40" s="204">
        <v>2016</v>
      </c>
      <c r="I40" s="204">
        <v>2017</v>
      </c>
      <c r="J40" s="204">
        <v>2018</v>
      </c>
      <c r="K40" s="204">
        <v>2019</v>
      </c>
      <c r="L40" s="204">
        <v>2020</v>
      </c>
      <c r="M40" s="204" t="s">
        <v>258</v>
      </c>
      <c r="N40" s="59"/>
    </row>
    <row r="41" spans="1:24" ht="13.2" customHeight="1">
      <c r="B41" s="199" t="s">
        <v>134</v>
      </c>
      <c r="C41" s="73"/>
      <c r="D41" s="73"/>
      <c r="E41" s="73"/>
      <c r="F41" s="73"/>
      <c r="G41" s="73"/>
      <c r="H41" s="73"/>
      <c r="I41" s="73"/>
      <c r="J41" s="73"/>
      <c r="K41" s="73"/>
      <c r="L41" s="73"/>
      <c r="M41" s="73"/>
      <c r="N41" s="60"/>
    </row>
    <row r="42" spans="1:24" ht="13.2" customHeight="1">
      <c r="B42" s="199" t="s">
        <v>249</v>
      </c>
      <c r="C42" s="73"/>
      <c r="D42" s="73"/>
      <c r="E42" s="73"/>
      <c r="F42" s="73"/>
      <c r="G42" s="73"/>
      <c r="H42" s="73"/>
      <c r="I42" s="73"/>
      <c r="J42" s="73"/>
      <c r="K42" s="73"/>
      <c r="L42" s="73"/>
      <c r="M42" s="73"/>
      <c r="N42" s="60"/>
    </row>
    <row r="43" spans="1:24" ht="13.2" customHeight="1">
      <c r="B43" s="199" t="s">
        <v>132</v>
      </c>
      <c r="C43" s="73"/>
      <c r="D43" s="73"/>
      <c r="E43" s="73"/>
      <c r="F43" s="73"/>
      <c r="G43" s="73"/>
      <c r="H43" s="73"/>
      <c r="I43" s="73"/>
      <c r="J43" s="73"/>
      <c r="K43" s="73"/>
      <c r="L43" s="73"/>
      <c r="M43" s="73"/>
      <c r="N43" s="60"/>
    </row>
    <row r="44" spans="1:24" ht="13.2" customHeight="1">
      <c r="B44" s="199" t="s">
        <v>107</v>
      </c>
      <c r="C44" s="73"/>
      <c r="D44" s="73"/>
      <c r="E44" s="73"/>
      <c r="F44" s="73"/>
      <c r="G44" s="73"/>
      <c r="H44" s="73"/>
      <c r="I44" s="73"/>
      <c r="J44" s="73"/>
      <c r="K44" s="73"/>
      <c r="L44" s="73"/>
      <c r="M44" s="73"/>
      <c r="N44" s="60"/>
    </row>
    <row r="45" spans="1:24" ht="13.2" customHeight="1">
      <c r="B45" s="199" t="s">
        <v>257</v>
      </c>
      <c r="C45" s="73"/>
      <c r="D45" s="73"/>
      <c r="E45" s="73"/>
      <c r="F45" s="73"/>
      <c r="G45" s="73"/>
      <c r="H45" s="73"/>
      <c r="I45" s="73"/>
      <c r="J45" s="73"/>
      <c r="K45" s="73"/>
      <c r="L45" s="73"/>
      <c r="M45" s="73"/>
      <c r="N45" s="60"/>
    </row>
    <row r="46" spans="1:24" ht="13.2" customHeight="1">
      <c r="B46" s="205" t="s">
        <v>133</v>
      </c>
      <c r="C46" s="206"/>
      <c r="D46" s="67"/>
      <c r="E46" s="67"/>
      <c r="F46" s="67"/>
      <c r="G46" s="67"/>
      <c r="H46" s="67"/>
      <c r="I46" s="67"/>
      <c r="J46" s="67"/>
      <c r="K46" s="67"/>
      <c r="L46" s="67"/>
      <c r="M46" s="207"/>
      <c r="N46" s="61"/>
    </row>
    <row r="47" spans="1:24" ht="13.2" customHeight="1">
      <c r="B47" s="206"/>
      <c r="C47" s="206"/>
      <c r="D47" s="67"/>
      <c r="E47" s="67"/>
      <c r="F47" s="67"/>
      <c r="G47" s="67"/>
      <c r="H47" s="67"/>
      <c r="I47" s="67"/>
      <c r="J47" s="67"/>
      <c r="K47" s="67"/>
      <c r="L47" s="67"/>
      <c r="M47" s="207"/>
      <c r="N47" s="61"/>
    </row>
    <row r="48" spans="1:24" ht="13.2" customHeight="1">
      <c r="B48" s="206" t="s">
        <v>135</v>
      </c>
      <c r="C48" s="205" t="s">
        <v>215</v>
      </c>
      <c r="D48" s="67"/>
      <c r="E48" s="67"/>
      <c r="F48" s="67"/>
      <c r="G48" s="67"/>
      <c r="H48" s="67"/>
      <c r="I48" s="67"/>
      <c r="J48" s="67"/>
      <c r="K48" s="67"/>
      <c r="L48" s="67"/>
      <c r="M48" s="207"/>
      <c r="N48" s="61"/>
    </row>
    <row r="49" spans="1:24" ht="13.2" customHeight="1">
      <c r="B49" s="206"/>
      <c r="C49" s="205" t="s">
        <v>216</v>
      </c>
      <c r="D49" s="67"/>
      <c r="E49" s="67"/>
      <c r="F49" s="67"/>
      <c r="G49" s="67"/>
      <c r="H49" s="67"/>
      <c r="I49" s="67"/>
      <c r="J49" s="67"/>
      <c r="K49" s="67"/>
      <c r="L49" s="67"/>
      <c r="M49" s="207"/>
      <c r="N49" s="61"/>
    </row>
    <row r="50" spans="1:24" ht="13.2" customHeight="1">
      <c r="B50" s="206"/>
      <c r="C50" s="205" t="s">
        <v>217</v>
      </c>
      <c r="D50" s="67"/>
      <c r="E50" s="67"/>
      <c r="F50" s="67"/>
      <c r="G50" s="67"/>
      <c r="H50" s="102"/>
      <c r="I50" s="102"/>
      <c r="J50" s="102"/>
      <c r="K50" s="102"/>
      <c r="L50" s="102"/>
      <c r="M50" s="102"/>
      <c r="N50" s="61"/>
    </row>
    <row r="51" spans="1:24" ht="13.2" customHeight="1">
      <c r="B51" s="72"/>
      <c r="C51" s="72"/>
      <c r="D51" s="67"/>
      <c r="E51" s="67"/>
      <c r="F51" s="67"/>
      <c r="G51" s="67"/>
      <c r="H51" s="102"/>
      <c r="I51" s="102"/>
      <c r="J51" s="102"/>
      <c r="K51" s="102"/>
      <c r="L51" s="102"/>
      <c r="M51" s="103"/>
      <c r="N51" s="61"/>
    </row>
    <row r="52" spans="1:24" ht="13.2" customHeight="1">
      <c r="B52" s="72"/>
      <c r="C52" s="72"/>
      <c r="D52" s="67"/>
      <c r="E52" s="67"/>
      <c r="F52" s="67"/>
      <c r="G52" s="67"/>
      <c r="H52" s="102"/>
      <c r="I52" s="102"/>
      <c r="J52" s="102"/>
      <c r="K52" s="102"/>
      <c r="L52" s="102"/>
      <c r="M52" s="103"/>
      <c r="N52" s="61"/>
    </row>
    <row r="53" spans="1:24" ht="13.2" customHeight="1">
      <c r="B53" s="72"/>
      <c r="C53" s="72"/>
      <c r="D53" s="67"/>
      <c r="E53" s="67"/>
      <c r="F53" s="67"/>
      <c r="G53" s="67"/>
      <c r="H53" s="102"/>
      <c r="I53" s="102"/>
      <c r="J53" s="102"/>
      <c r="K53" s="102"/>
      <c r="L53" s="102"/>
      <c r="M53" s="103"/>
      <c r="N53" s="61"/>
    </row>
    <row r="54" spans="1:24" ht="13.2" customHeight="1">
      <c r="B54" s="72"/>
      <c r="C54" s="72"/>
      <c r="D54" s="67"/>
      <c r="E54" s="67"/>
      <c r="F54" s="67"/>
      <c r="G54" s="67"/>
      <c r="H54" s="102"/>
      <c r="I54" s="102"/>
      <c r="J54" s="102"/>
      <c r="K54" s="102"/>
      <c r="L54" s="102"/>
      <c r="M54" s="103"/>
      <c r="N54" s="61"/>
    </row>
    <row r="55" spans="1:24" ht="13.2" customHeight="1">
      <c r="B55" s="72"/>
      <c r="C55" s="72"/>
      <c r="D55" s="67"/>
      <c r="E55" s="67"/>
      <c r="F55" s="67"/>
      <c r="G55" s="67"/>
      <c r="H55" s="102"/>
      <c r="I55" s="102"/>
      <c r="J55" s="102"/>
      <c r="K55" s="102"/>
      <c r="L55" s="102"/>
      <c r="M55" s="103"/>
      <c r="N55" s="61"/>
    </row>
    <row r="56" spans="1:24" ht="13.2" customHeight="1"/>
    <row r="57" spans="1:24" s="48" customFormat="1" ht="22.05" customHeight="1">
      <c r="A57" s="50" t="s">
        <v>250</v>
      </c>
      <c r="P57" s="50"/>
      <c r="V57" s="47"/>
      <c r="X57" s="49"/>
    </row>
    <row r="58" spans="1:24" ht="13.2" customHeight="1">
      <c r="B58" s="54"/>
    </row>
    <row r="59" spans="1:24" ht="13.2" customHeight="1"/>
    <row r="60" spans="1:24" ht="13.2" customHeight="1">
      <c r="B60" s="21" t="s">
        <v>97</v>
      </c>
      <c r="C60" s="21"/>
      <c r="D60" s="21"/>
      <c r="E60" s="21"/>
      <c r="N60" s="36" t="s">
        <v>96</v>
      </c>
      <c r="O60" s="58"/>
    </row>
    <row r="61" spans="1:24" ht="13.2" customHeight="1">
      <c r="B61" s="9"/>
      <c r="C61" s="20">
        <v>2016</v>
      </c>
      <c r="D61" s="20">
        <v>2017</v>
      </c>
      <c r="E61" s="20">
        <v>2018</v>
      </c>
      <c r="F61" s="20">
        <v>2019</v>
      </c>
      <c r="G61" s="20">
        <v>2020</v>
      </c>
      <c r="H61" s="20">
        <v>2021</v>
      </c>
      <c r="I61" s="20">
        <v>2022</v>
      </c>
      <c r="J61" s="20">
        <v>2023</v>
      </c>
      <c r="K61" s="20">
        <v>2024</v>
      </c>
      <c r="L61" s="20">
        <v>2025</v>
      </c>
      <c r="M61" s="120">
        <v>2026</v>
      </c>
      <c r="N61" s="132" t="s">
        <v>220</v>
      </c>
      <c r="O61" s="59"/>
    </row>
    <row r="62" spans="1:24" ht="13.2" customHeight="1">
      <c r="B62" s="4" t="s">
        <v>107</v>
      </c>
      <c r="C62" s="112">
        <f>'5G RAN'!C38+'5GC'!C17</f>
        <v>0</v>
      </c>
      <c r="D62" s="112">
        <f>'5G RAN'!D38+'5GC'!D17</f>
        <v>0</v>
      </c>
      <c r="E62" s="112">
        <f>'5G RAN'!E38+'5GC'!E17</f>
        <v>0</v>
      </c>
      <c r="F62" s="112">
        <f>'5G RAN'!F38+'5GC'!F17</f>
        <v>0</v>
      </c>
      <c r="G62" s="112">
        <f>'5G RAN'!G38+'5GC'!G17</f>
        <v>0</v>
      </c>
      <c r="H62" s="112">
        <f>'5G RAN'!H38+'5GC'!H17</f>
        <v>0</v>
      </c>
      <c r="I62" s="112">
        <f>'5G RAN'!I38+'5GC'!I17</f>
        <v>0</v>
      </c>
      <c r="J62" s="112">
        <f>'5G RAN'!J38+'5GC'!J17</f>
        <v>0</v>
      </c>
      <c r="K62" s="112">
        <f>'5G RAN'!K38+'5GC'!K17</f>
        <v>0</v>
      </c>
      <c r="L62" s="118">
        <f>'5G RAN'!L38+'5GC'!L17</f>
        <v>0</v>
      </c>
      <c r="M62" s="118">
        <f>'5G RAN'!M38+'5GC'!M17</f>
        <v>0</v>
      </c>
      <c r="N62" s="37" t="e">
        <f>(M62/G62)^(1/6)-1</f>
        <v>#DIV/0!</v>
      </c>
      <c r="O62" s="60"/>
    </row>
    <row r="63" spans="1:24" ht="13.2" customHeight="1">
      <c r="B63" s="4" t="s">
        <v>108</v>
      </c>
      <c r="C63" s="112">
        <f>'4G RAN'!C30+EPC!C17</f>
        <v>0</v>
      </c>
      <c r="D63" s="112">
        <f>'4G RAN'!D30+EPC!D17</f>
        <v>0</v>
      </c>
      <c r="E63" s="112">
        <f>'4G RAN'!E30+EPC!E17</f>
        <v>0</v>
      </c>
      <c r="F63" s="112">
        <f>'4G RAN'!F30+EPC!F17</f>
        <v>0</v>
      </c>
      <c r="G63" s="112">
        <f>'4G RAN'!G30+EPC!G17</f>
        <v>0</v>
      </c>
      <c r="H63" s="112">
        <f>'4G RAN'!H30+EPC!H17</f>
        <v>0</v>
      </c>
      <c r="I63" s="112">
        <f>'4G RAN'!I30+EPC!I17</f>
        <v>0</v>
      </c>
      <c r="J63" s="112">
        <f>'4G RAN'!J30+EPC!J17</f>
        <v>0</v>
      </c>
      <c r="K63" s="112">
        <f>'4G RAN'!K30+EPC!K17</f>
        <v>0</v>
      </c>
      <c r="L63" s="118">
        <f>'4G RAN'!L30+EPC!L17</f>
        <v>0</v>
      </c>
      <c r="M63" s="118">
        <f>'4G RAN'!M30+EPC!M17</f>
        <v>0</v>
      </c>
      <c r="N63" s="41" t="e">
        <f>(M63/G63)^(1/6)-1</f>
        <v>#DIV/0!</v>
      </c>
      <c r="O63" s="60"/>
    </row>
    <row r="64" spans="1:24" ht="13.2" customHeight="1">
      <c r="B64" s="4" t="s">
        <v>38</v>
      </c>
      <c r="C64" s="112">
        <f>'2G 3G'!C30</f>
        <v>0</v>
      </c>
      <c r="D64" s="112">
        <f>'2G 3G'!D30</f>
        <v>0</v>
      </c>
      <c r="E64" s="112">
        <f>'2G 3G'!E30</f>
        <v>0</v>
      </c>
      <c r="F64" s="112">
        <f>'2G 3G'!F30</f>
        <v>0</v>
      </c>
      <c r="G64" s="112">
        <f>'2G 3G'!G30</f>
        <v>0</v>
      </c>
      <c r="H64" s="112">
        <f>'2G 3G'!H30</f>
        <v>0</v>
      </c>
      <c r="I64" s="112">
        <f>'2G 3G'!I30</f>
        <v>0</v>
      </c>
      <c r="J64" s="112">
        <f>'2G 3G'!J30</f>
        <v>0</v>
      </c>
      <c r="K64" s="112">
        <f>'2G 3G'!K30</f>
        <v>0</v>
      </c>
      <c r="L64" s="118">
        <f>'2G 3G'!L30</f>
        <v>0</v>
      </c>
      <c r="M64" s="118">
        <f>'2G 3G'!M30</f>
        <v>0</v>
      </c>
      <c r="N64" s="41" t="e">
        <f>(M64/G64)^(1/6)-1</f>
        <v>#DIV/0!</v>
      </c>
      <c r="O64" s="60"/>
    </row>
    <row r="65" spans="1:24" ht="13.2" customHeight="1">
      <c r="B65" s="4" t="s">
        <v>72</v>
      </c>
      <c r="C65" s="112">
        <f t="shared" ref="C65:L65" si="4">C62+C63+C64</f>
        <v>0</v>
      </c>
      <c r="D65" s="112">
        <f t="shared" si="4"/>
        <v>0</v>
      </c>
      <c r="E65" s="112">
        <f t="shared" si="4"/>
        <v>0</v>
      </c>
      <c r="F65" s="112">
        <f t="shared" si="4"/>
        <v>0</v>
      </c>
      <c r="G65" s="112">
        <f t="shared" si="4"/>
        <v>0</v>
      </c>
      <c r="H65" s="112">
        <f t="shared" si="4"/>
        <v>0</v>
      </c>
      <c r="I65" s="112">
        <f t="shared" si="4"/>
        <v>0</v>
      </c>
      <c r="J65" s="112">
        <f t="shared" si="4"/>
        <v>0</v>
      </c>
      <c r="K65" s="112">
        <f t="shared" si="4"/>
        <v>0</v>
      </c>
      <c r="L65" s="118">
        <f t="shared" si="4"/>
        <v>0</v>
      </c>
      <c r="M65" s="118">
        <f t="shared" ref="M65" si="5">M62+M63+M64</f>
        <v>0</v>
      </c>
      <c r="N65" s="41" t="e">
        <f>(M65/G65)^(1/6)-1</f>
        <v>#DIV/0!</v>
      </c>
      <c r="O65" s="60"/>
    </row>
    <row r="66" spans="1:24" ht="13.2" customHeight="1">
      <c r="B66" s="35" t="s">
        <v>93</v>
      </c>
      <c r="C66" s="35"/>
      <c r="D66" s="116" t="e">
        <f>(D65-C65)/C65</f>
        <v>#DIV/0!</v>
      </c>
      <c r="E66" s="116" t="e">
        <f>(E65-D65)/D65</f>
        <v>#DIV/0!</v>
      </c>
      <c r="F66" s="116" t="e">
        <f>(F65-E65)/E65</f>
        <v>#DIV/0!</v>
      </c>
      <c r="G66" s="116" t="e">
        <f t="shared" ref="G66:M66" si="6">(G65-F65)/F65</f>
        <v>#DIV/0!</v>
      </c>
      <c r="H66" s="116" t="e">
        <f>(H65-G65)/G65</f>
        <v>#DIV/0!</v>
      </c>
      <c r="I66" s="116" t="e">
        <f t="shared" si="6"/>
        <v>#DIV/0!</v>
      </c>
      <c r="J66" s="116" t="e">
        <f t="shared" si="6"/>
        <v>#DIV/0!</v>
      </c>
      <c r="K66" s="119" t="e">
        <f t="shared" si="6"/>
        <v>#DIV/0!</v>
      </c>
      <c r="L66" s="119" t="e">
        <f t="shared" si="6"/>
        <v>#DIV/0!</v>
      </c>
      <c r="M66" s="119" t="e">
        <f t="shared" si="6"/>
        <v>#DIV/0!</v>
      </c>
      <c r="N66" s="42"/>
      <c r="O66" s="61"/>
    </row>
    <row r="67" spans="1:24" ht="13.2" customHeight="1">
      <c r="B67" s="72"/>
      <c r="C67" s="72"/>
      <c r="D67" s="67"/>
      <c r="E67" s="67"/>
      <c r="F67" s="81"/>
      <c r="G67" s="82"/>
      <c r="H67" s="67"/>
      <c r="I67" s="67"/>
      <c r="J67" s="67"/>
      <c r="K67" s="67"/>
      <c r="L67" s="67"/>
      <c r="M67" s="66"/>
      <c r="N67" s="61"/>
    </row>
    <row r="68" spans="1:24" ht="13.2" customHeight="1">
      <c r="B68" s="72"/>
      <c r="C68" s="72"/>
      <c r="D68" s="67"/>
      <c r="E68" s="67"/>
      <c r="F68" s="81"/>
      <c r="G68" s="83"/>
      <c r="H68" s="67"/>
      <c r="I68" s="67"/>
      <c r="J68" s="67"/>
      <c r="K68" s="67"/>
      <c r="L68" s="67"/>
      <c r="M68" s="66"/>
      <c r="N68" s="61"/>
    </row>
    <row r="69" spans="1:24" ht="13.2" customHeight="1">
      <c r="B69" s="72"/>
      <c r="C69" s="72"/>
      <c r="D69" s="67"/>
      <c r="E69" s="67"/>
      <c r="F69" s="81"/>
      <c r="G69" s="83"/>
      <c r="H69" s="67"/>
      <c r="I69" s="67"/>
      <c r="J69" s="67"/>
      <c r="K69" s="67"/>
      <c r="L69" s="67"/>
      <c r="M69" s="66"/>
      <c r="N69" s="61"/>
    </row>
    <row r="70" spans="1:24" ht="13.2" customHeight="1">
      <c r="B70" s="72"/>
      <c r="C70" s="72"/>
      <c r="D70" s="67"/>
      <c r="E70" s="67"/>
      <c r="F70" s="81"/>
      <c r="G70" s="83"/>
      <c r="H70" s="67"/>
      <c r="I70" s="67"/>
      <c r="J70" s="67"/>
      <c r="K70" s="67"/>
      <c r="L70" s="67"/>
      <c r="M70" s="66"/>
      <c r="N70" s="61"/>
    </row>
    <row r="71" spans="1:24" ht="13.2" customHeight="1">
      <c r="B71" s="72"/>
      <c r="C71" s="72"/>
      <c r="D71" s="67"/>
      <c r="E71" s="67"/>
      <c r="F71" s="81"/>
      <c r="G71" s="83"/>
      <c r="H71" s="67"/>
      <c r="I71" s="67"/>
      <c r="J71" s="67"/>
      <c r="K71" s="67"/>
      <c r="L71" s="67"/>
      <c r="M71" s="66"/>
      <c r="N71" s="61"/>
    </row>
    <row r="72" spans="1:24" ht="13.2" customHeight="1">
      <c r="B72" s="72"/>
      <c r="C72" s="72"/>
      <c r="D72" s="67"/>
      <c r="E72" s="67"/>
      <c r="F72" s="67"/>
      <c r="G72" s="67"/>
      <c r="H72" s="67"/>
      <c r="I72" s="67"/>
      <c r="J72" s="67"/>
      <c r="K72" s="67"/>
      <c r="L72" s="67"/>
      <c r="M72" s="66"/>
      <c r="N72" s="61"/>
    </row>
    <row r="73" spans="1:24" ht="13.2" customHeight="1">
      <c r="B73" s="72"/>
      <c r="C73" s="72"/>
      <c r="D73" s="67"/>
      <c r="E73" s="67"/>
      <c r="F73" s="67"/>
      <c r="G73" s="67"/>
      <c r="H73" s="185"/>
      <c r="I73" s="185"/>
      <c r="J73" s="185"/>
      <c r="K73" s="185"/>
      <c r="L73" s="185"/>
      <c r="M73" s="185"/>
      <c r="N73" s="61"/>
    </row>
    <row r="74" spans="1:24" ht="13.2" customHeight="1">
      <c r="B74" s="17"/>
      <c r="C74" s="17"/>
      <c r="D74" s="17"/>
      <c r="E74" s="17"/>
      <c r="F74" s="43"/>
    </row>
    <row r="75" spans="1:24" ht="13.2" customHeight="1">
      <c r="B75" s="17"/>
      <c r="C75" s="17"/>
      <c r="D75" s="17"/>
      <c r="E75" s="17"/>
      <c r="F75" s="43"/>
    </row>
    <row r="76" spans="1:24" ht="13.2" customHeight="1">
      <c r="B76" s="17"/>
      <c r="C76" s="17"/>
      <c r="D76" s="17"/>
      <c r="E76" s="17"/>
      <c r="F76" s="43"/>
    </row>
    <row r="77" spans="1:24" ht="13.2" customHeight="1"/>
    <row r="78" spans="1:24" s="48" customFormat="1" ht="22.05" customHeight="1">
      <c r="A78" s="50" t="s">
        <v>251</v>
      </c>
      <c r="P78" s="50"/>
      <c r="V78" s="47"/>
      <c r="X78" s="49"/>
    </row>
    <row r="79" spans="1:24" s="75" customFormat="1" ht="13.2" customHeight="1">
      <c r="B79" s="54"/>
    </row>
    <row r="80" spans="1:24" s="75" customFormat="1" ht="13.2" customHeight="1"/>
    <row r="81" spans="2:14" s="75" customFormat="1" ht="13.2" customHeight="1">
      <c r="B81" s="21" t="s">
        <v>97</v>
      </c>
      <c r="C81" s="21"/>
      <c r="D81" s="21"/>
      <c r="E81" s="21"/>
      <c r="N81" s="36" t="s">
        <v>96</v>
      </c>
    </row>
    <row r="82" spans="2:14" s="75" customFormat="1" ht="13.2" customHeight="1">
      <c r="B82" s="121"/>
      <c r="C82" s="109">
        <v>2016</v>
      </c>
      <c r="D82" s="109">
        <v>2017</v>
      </c>
      <c r="E82" s="109">
        <v>2018</v>
      </c>
      <c r="F82" s="109">
        <v>2019</v>
      </c>
      <c r="G82" s="109">
        <v>2020</v>
      </c>
      <c r="H82" s="109">
        <v>2021</v>
      </c>
      <c r="I82" s="109">
        <v>2022</v>
      </c>
      <c r="J82" s="109">
        <v>2023</v>
      </c>
      <c r="K82" s="109">
        <v>2024</v>
      </c>
      <c r="L82" s="109">
        <v>2025</v>
      </c>
      <c r="M82" s="122">
        <v>2026</v>
      </c>
      <c r="N82" s="132" t="s">
        <v>220</v>
      </c>
    </row>
    <row r="83" spans="2:14" s="75" customFormat="1" ht="13.2" customHeight="1">
      <c r="B83" s="76" t="s">
        <v>54</v>
      </c>
      <c r="C83" s="112">
        <f>'5G RAN'!C38</f>
        <v>0</v>
      </c>
      <c r="D83" s="112">
        <f>'5G RAN'!D38</f>
        <v>0</v>
      </c>
      <c r="E83" s="112">
        <f>'5G RAN'!E38</f>
        <v>0</v>
      </c>
      <c r="F83" s="112">
        <f>'5G RAN'!F38</f>
        <v>0</v>
      </c>
      <c r="G83" s="112">
        <f>'5G RAN'!G38</f>
        <v>0</v>
      </c>
      <c r="H83" s="112">
        <f>'5G RAN'!H38</f>
        <v>0</v>
      </c>
      <c r="I83" s="112">
        <f>'5G RAN'!I38</f>
        <v>0</v>
      </c>
      <c r="J83" s="112">
        <f>'5G RAN'!J38</f>
        <v>0</v>
      </c>
      <c r="K83" s="112">
        <f>'5G RAN'!K38</f>
        <v>0</v>
      </c>
      <c r="L83" s="112">
        <f>'5G RAN'!L38</f>
        <v>0</v>
      </c>
      <c r="M83" s="112">
        <f>'5G RAN'!M38</f>
        <v>0</v>
      </c>
      <c r="N83" s="37" t="e">
        <f>(M83/G83)^(1/6)-1</f>
        <v>#DIV/0!</v>
      </c>
    </row>
    <row r="84" spans="2:14" s="75" customFormat="1" ht="13.2" customHeight="1">
      <c r="B84" s="76" t="s">
        <v>51</v>
      </c>
      <c r="C84" s="112">
        <f>'4G RAN'!C30</f>
        <v>0</v>
      </c>
      <c r="D84" s="112">
        <f>'4G RAN'!D30</f>
        <v>0</v>
      </c>
      <c r="E84" s="112">
        <f>'4G RAN'!E30</f>
        <v>0</v>
      </c>
      <c r="F84" s="112">
        <f>'4G RAN'!F30</f>
        <v>0</v>
      </c>
      <c r="G84" s="112">
        <f>'4G RAN'!G30</f>
        <v>0</v>
      </c>
      <c r="H84" s="112">
        <f>'4G RAN'!H30</f>
        <v>0</v>
      </c>
      <c r="I84" s="112">
        <f>'4G RAN'!I30</f>
        <v>0</v>
      </c>
      <c r="J84" s="112">
        <f>'4G RAN'!J30</f>
        <v>0</v>
      </c>
      <c r="K84" s="112">
        <f>'4G RAN'!K30</f>
        <v>0</v>
      </c>
      <c r="L84" s="112">
        <f>'4G RAN'!L30</f>
        <v>0</v>
      </c>
      <c r="M84" s="112">
        <f>'4G RAN'!M30</f>
        <v>0</v>
      </c>
      <c r="N84" s="41" t="e">
        <f>(M84/G84)^(1/6)-1</f>
        <v>#DIV/0!</v>
      </c>
    </row>
    <row r="85" spans="2:14" s="75" customFormat="1" ht="13.2" customHeight="1">
      <c r="B85" s="76" t="s">
        <v>139</v>
      </c>
      <c r="C85" s="112">
        <f>'2G 3G'!C30</f>
        <v>0</v>
      </c>
      <c r="D85" s="112">
        <f>'2G 3G'!D30</f>
        <v>0</v>
      </c>
      <c r="E85" s="112">
        <f>'2G 3G'!E30</f>
        <v>0</v>
      </c>
      <c r="F85" s="112">
        <f>'2G 3G'!F30</f>
        <v>0</v>
      </c>
      <c r="G85" s="112">
        <f>'2G 3G'!G30</f>
        <v>0</v>
      </c>
      <c r="H85" s="112">
        <f>'2G 3G'!H30</f>
        <v>0</v>
      </c>
      <c r="I85" s="112">
        <f>'2G 3G'!I30</f>
        <v>0</v>
      </c>
      <c r="J85" s="112">
        <f>'2G 3G'!J30</f>
        <v>0</v>
      </c>
      <c r="K85" s="112">
        <f>'2G 3G'!K30</f>
        <v>0</v>
      </c>
      <c r="L85" s="112">
        <f>'2G 3G'!L30</f>
        <v>0</v>
      </c>
      <c r="M85" s="112">
        <f>'2G 3G'!M30</f>
        <v>0</v>
      </c>
      <c r="N85" s="41" t="e">
        <f>(M85/G85)^(1/6)-1</f>
        <v>#DIV/0!</v>
      </c>
    </row>
    <row r="86" spans="2:14" s="75" customFormat="1" ht="13.2" customHeight="1">
      <c r="B86" s="76" t="s">
        <v>72</v>
      </c>
      <c r="C86" s="112">
        <f t="shared" ref="C86:L86" si="7">C83+C84+C85</f>
        <v>0</v>
      </c>
      <c r="D86" s="112">
        <f t="shared" si="7"/>
        <v>0</v>
      </c>
      <c r="E86" s="112">
        <f t="shared" si="7"/>
        <v>0</v>
      </c>
      <c r="F86" s="112">
        <f t="shared" si="7"/>
        <v>0</v>
      </c>
      <c r="G86" s="112">
        <f t="shared" si="7"/>
        <v>0</v>
      </c>
      <c r="H86" s="112">
        <f t="shared" si="7"/>
        <v>0</v>
      </c>
      <c r="I86" s="112">
        <f t="shared" si="7"/>
        <v>0</v>
      </c>
      <c r="J86" s="112">
        <f t="shared" si="7"/>
        <v>0</v>
      </c>
      <c r="K86" s="112">
        <f t="shared" si="7"/>
        <v>0</v>
      </c>
      <c r="L86" s="118">
        <f t="shared" si="7"/>
        <v>0</v>
      </c>
      <c r="M86" s="118">
        <f t="shared" ref="M86" si="8">M83+M84+M85</f>
        <v>0</v>
      </c>
      <c r="N86" s="41" t="e">
        <f>(M86/G86)^(1/6)-1</f>
        <v>#DIV/0!</v>
      </c>
    </row>
    <row r="87" spans="2:14" s="75" customFormat="1" ht="13.2" customHeight="1">
      <c r="B87" s="110" t="s">
        <v>93</v>
      </c>
      <c r="C87" s="110"/>
      <c r="D87" s="29" t="e">
        <f>(D86-C86)/C86</f>
        <v>#DIV/0!</v>
      </c>
      <c r="E87" s="29" t="e">
        <f>(E86-D86)/D86</f>
        <v>#DIV/0!</v>
      </c>
      <c r="F87" s="29" t="e">
        <f>(F86-E86)/E86</f>
        <v>#DIV/0!</v>
      </c>
      <c r="G87" s="29" t="e">
        <f t="shared" ref="G87" si="9">(G86-F86)/F86</f>
        <v>#DIV/0!</v>
      </c>
      <c r="H87" s="29" t="e">
        <f>(H86-G86)/G86</f>
        <v>#DIV/0!</v>
      </c>
      <c r="I87" s="29" t="e">
        <f t="shared" ref="I87" si="10">(I86-H86)/H86</f>
        <v>#DIV/0!</v>
      </c>
      <c r="J87" s="29" t="e">
        <f t="shared" ref="J87" si="11">(J86-I86)/I86</f>
        <v>#DIV/0!</v>
      </c>
      <c r="K87" s="39" t="e">
        <f t="shared" ref="K87" si="12">(K86-J86)/J86</f>
        <v>#DIV/0!</v>
      </c>
      <c r="L87" s="39" t="e">
        <f t="shared" ref="L87:M87" si="13">(L86-K86)/K86</f>
        <v>#DIV/0!</v>
      </c>
      <c r="M87" s="39" t="e">
        <f t="shared" si="13"/>
        <v>#DIV/0!</v>
      </c>
      <c r="N87" s="128"/>
    </row>
    <row r="88" spans="2:14" s="75" customFormat="1" ht="13.2" customHeight="1">
      <c r="B88" s="140"/>
      <c r="C88" s="140"/>
      <c r="D88" s="67"/>
      <c r="E88" s="67"/>
      <c r="F88" s="81"/>
      <c r="G88" s="82"/>
      <c r="H88" s="67"/>
      <c r="I88" s="67"/>
      <c r="J88" s="67"/>
      <c r="K88" s="67"/>
      <c r="L88" s="67"/>
      <c r="M88" s="141"/>
      <c r="N88" s="138"/>
    </row>
    <row r="89" spans="2:14" s="75" customFormat="1" ht="13.2" customHeight="1">
      <c r="B89" s="140"/>
      <c r="C89" s="140"/>
      <c r="D89" s="67"/>
      <c r="E89" s="67"/>
      <c r="F89" s="81"/>
      <c r="G89" s="83"/>
      <c r="H89" s="67"/>
      <c r="I89" s="67"/>
      <c r="J89" s="67"/>
      <c r="K89" s="67"/>
      <c r="L89" s="67"/>
      <c r="M89" s="141"/>
      <c r="N89" s="138"/>
    </row>
    <row r="90" spans="2:14" s="75" customFormat="1" ht="13.2" customHeight="1">
      <c r="B90" s="140"/>
      <c r="C90" s="140"/>
      <c r="D90" s="67"/>
      <c r="E90" s="67"/>
      <c r="F90" s="81"/>
      <c r="G90" s="83"/>
      <c r="H90" s="67"/>
      <c r="I90" s="67"/>
      <c r="J90" s="67"/>
      <c r="K90" s="67"/>
      <c r="L90" s="67"/>
      <c r="M90" s="141"/>
      <c r="N90" s="138"/>
    </row>
    <row r="91" spans="2:14" s="75" customFormat="1" ht="13.2" customHeight="1">
      <c r="B91" s="140"/>
      <c r="C91" s="140"/>
      <c r="D91" s="67"/>
      <c r="E91" s="67"/>
      <c r="F91" s="81"/>
      <c r="G91" s="83"/>
      <c r="H91" s="67"/>
      <c r="I91" s="67"/>
      <c r="J91" s="67"/>
      <c r="K91" s="67"/>
      <c r="L91" s="102"/>
      <c r="M91" s="141"/>
      <c r="N91" s="138"/>
    </row>
    <row r="92" spans="2:14" s="75" customFormat="1" ht="13.2" customHeight="1">
      <c r="B92" s="140"/>
      <c r="C92" s="140"/>
      <c r="D92" s="67"/>
      <c r="E92" s="67"/>
      <c r="F92" s="81"/>
      <c r="G92" s="83"/>
      <c r="H92" s="67"/>
      <c r="I92" s="67"/>
      <c r="J92" s="67"/>
      <c r="K92" s="67"/>
      <c r="L92" s="67"/>
      <c r="M92" s="141"/>
      <c r="N92" s="138"/>
    </row>
    <row r="93" spans="2:14" s="75" customFormat="1" ht="13.2" customHeight="1">
      <c r="B93" s="140"/>
      <c r="C93" s="140"/>
      <c r="D93" s="67"/>
      <c r="E93" s="67"/>
      <c r="F93" s="67"/>
      <c r="G93" s="67"/>
      <c r="H93" s="67"/>
      <c r="I93" s="67"/>
      <c r="J93" s="67"/>
      <c r="K93" s="67"/>
      <c r="L93" s="67"/>
      <c r="M93" s="141"/>
      <c r="N93" s="138"/>
    </row>
    <row r="94" spans="2:14" s="75" customFormat="1" ht="13.2" customHeight="1">
      <c r="B94" s="140"/>
      <c r="C94" s="140"/>
      <c r="D94" s="67"/>
      <c r="E94" s="67"/>
      <c r="F94" s="67"/>
      <c r="G94" s="67"/>
      <c r="H94" s="67"/>
      <c r="I94" s="67"/>
      <c r="J94" s="67"/>
      <c r="K94" s="67"/>
      <c r="L94" s="67"/>
      <c r="M94" s="141"/>
      <c r="N94" s="138"/>
    </row>
    <row r="95" spans="2:14" s="75" customFormat="1" ht="13.2" customHeight="1">
      <c r="B95" s="129"/>
      <c r="C95" s="129"/>
      <c r="D95" s="129"/>
      <c r="E95" s="129"/>
      <c r="F95" s="43"/>
    </row>
    <row r="96" spans="2:14" s="75" customFormat="1" ht="13.2" customHeight="1">
      <c r="B96" s="129"/>
      <c r="C96" s="129"/>
      <c r="D96" s="129"/>
      <c r="E96" s="129"/>
      <c r="F96" s="43"/>
    </row>
    <row r="97" spans="1:28" s="75" customFormat="1" ht="13.2" customHeight="1">
      <c r="B97" s="129"/>
      <c r="C97" s="129"/>
      <c r="D97" s="129"/>
      <c r="E97" s="129"/>
      <c r="F97" s="43"/>
    </row>
    <row r="98" spans="1:28" s="75" customFormat="1" ht="13.2" customHeight="1"/>
    <row r="99" spans="1:28" s="48" customFormat="1" ht="22.05" customHeight="1">
      <c r="A99" s="50" t="s">
        <v>252</v>
      </c>
      <c r="P99" s="50" t="s">
        <v>253</v>
      </c>
      <c r="V99" s="47"/>
      <c r="X99" s="49"/>
    </row>
    <row r="100" spans="1:28" ht="13.2" customHeight="1">
      <c r="B100" s="54"/>
    </row>
    <row r="101" spans="1:28" ht="13.2" customHeight="1"/>
    <row r="102" spans="1:28" ht="13.2" customHeight="1">
      <c r="B102" s="21" t="s">
        <v>97</v>
      </c>
      <c r="C102" s="21"/>
      <c r="D102" s="21"/>
      <c r="E102" s="21"/>
      <c r="N102" s="36" t="s">
        <v>96</v>
      </c>
      <c r="P102" s="21" t="s">
        <v>97</v>
      </c>
      <c r="Q102" s="21"/>
      <c r="R102" s="21"/>
      <c r="AB102" s="36" t="s">
        <v>96</v>
      </c>
    </row>
    <row r="103" spans="1:28" ht="13.2" customHeight="1">
      <c r="B103" s="9"/>
      <c r="C103" s="9">
        <v>2016</v>
      </c>
      <c r="D103" s="9">
        <v>2017</v>
      </c>
      <c r="E103" s="20">
        <v>2018</v>
      </c>
      <c r="F103" s="20">
        <v>2019</v>
      </c>
      <c r="G103" s="20">
        <v>2020</v>
      </c>
      <c r="H103" s="20">
        <v>2021</v>
      </c>
      <c r="I103" s="20">
        <v>2022</v>
      </c>
      <c r="J103" s="20">
        <v>2023</v>
      </c>
      <c r="K103" s="20">
        <v>2024</v>
      </c>
      <c r="L103" s="20">
        <v>2025</v>
      </c>
      <c r="M103" s="20">
        <v>2026</v>
      </c>
      <c r="N103" s="132" t="s">
        <v>220</v>
      </c>
      <c r="P103" s="9"/>
      <c r="Q103" s="9">
        <v>2016</v>
      </c>
      <c r="R103" s="9">
        <v>2017</v>
      </c>
      <c r="S103" s="20">
        <v>2018</v>
      </c>
      <c r="T103" s="20">
        <v>2019</v>
      </c>
      <c r="U103" s="20">
        <v>2020</v>
      </c>
      <c r="V103" s="20">
        <v>2021</v>
      </c>
      <c r="W103" s="20">
        <v>2022</v>
      </c>
      <c r="X103" s="20">
        <v>2023</v>
      </c>
      <c r="Y103" s="20">
        <v>2024</v>
      </c>
      <c r="Z103" s="20">
        <v>2025</v>
      </c>
      <c r="AA103" s="20">
        <v>2026</v>
      </c>
      <c r="AB103" s="132" t="s">
        <v>220</v>
      </c>
    </row>
    <row r="104" spans="1:28" ht="13.2" customHeight="1">
      <c r="B104" s="4" t="s">
        <v>107</v>
      </c>
      <c r="C104" s="19">
        <f>'5G RAN'!C30+'5GC'!C9</f>
        <v>0</v>
      </c>
      <c r="D104" s="19">
        <f>'5G RAN'!D30+'5GC'!D9</f>
        <v>0</v>
      </c>
      <c r="E104" s="19">
        <f>'5G RAN'!E30+'5GC'!E9</f>
        <v>0</v>
      </c>
      <c r="F104" s="19">
        <f>'5G RAN'!F30+'5GC'!F9</f>
        <v>0</v>
      </c>
      <c r="G104" s="19">
        <f>'5G RAN'!G30+'5GC'!G9</f>
        <v>0</v>
      </c>
      <c r="H104" s="19">
        <f>'5G RAN'!H30+'5GC'!H9</f>
        <v>0</v>
      </c>
      <c r="I104" s="19">
        <f>'5G RAN'!I30+'5GC'!I9</f>
        <v>0</v>
      </c>
      <c r="J104" s="19">
        <f>'5G RAN'!J30+'5GC'!J9</f>
        <v>0</v>
      </c>
      <c r="K104" s="19">
        <f>'5G RAN'!K30+'5GC'!K9</f>
        <v>0</v>
      </c>
      <c r="L104" s="19">
        <f>'5G RAN'!L30+'5GC'!L9</f>
        <v>0</v>
      </c>
      <c r="M104" s="19">
        <f>'5G RAN'!M30+'5GC'!M9</f>
        <v>0</v>
      </c>
      <c r="N104" s="37" t="e">
        <f>(M104/G104)^(1/6)-1</f>
        <v>#DIV/0!</v>
      </c>
      <c r="P104" s="4" t="s">
        <v>107</v>
      </c>
      <c r="Q104" s="19">
        <f>'5G RAN'!C34+'5GC'!C13</f>
        <v>0</v>
      </c>
      <c r="R104" s="19">
        <f>'5G RAN'!D34+'5GC'!D13</f>
        <v>0</v>
      </c>
      <c r="S104" s="19">
        <f>'5G RAN'!E34+'5GC'!E13</f>
        <v>0</v>
      </c>
      <c r="T104" s="19">
        <f>'5G RAN'!F34+'5GC'!F13</f>
        <v>0</v>
      </c>
      <c r="U104" s="19">
        <f>'5G RAN'!G34+'5GC'!G13</f>
        <v>0</v>
      </c>
      <c r="V104" s="19">
        <f>'5G RAN'!H34+'5GC'!H13</f>
        <v>0</v>
      </c>
      <c r="W104" s="19">
        <f>'5G RAN'!I34+'5GC'!I13</f>
        <v>0</v>
      </c>
      <c r="X104" s="19">
        <f>'5G RAN'!J34+'5GC'!J13</f>
        <v>0</v>
      </c>
      <c r="Y104" s="19">
        <f>'5G RAN'!K34+'5GC'!K13</f>
        <v>0</v>
      </c>
      <c r="Z104" s="19">
        <f>'5G RAN'!L34+'5GC'!L13</f>
        <v>0</v>
      </c>
      <c r="AA104" s="19">
        <f>'5G RAN'!M34+'5GC'!M13</f>
        <v>0</v>
      </c>
      <c r="AB104" s="37" t="e">
        <f>(AA104/U104)^(1/6)-1</f>
        <v>#DIV/0!</v>
      </c>
    </row>
    <row r="105" spans="1:28" ht="13.2" customHeight="1">
      <c r="B105" s="4" t="s">
        <v>108</v>
      </c>
      <c r="C105" s="19">
        <f>'4G RAN'!C22+EPC!C9</f>
        <v>0</v>
      </c>
      <c r="D105" s="19">
        <f>'4G RAN'!D22+EPC!D9</f>
        <v>0</v>
      </c>
      <c r="E105" s="19">
        <f>'4G RAN'!E22+EPC!E9</f>
        <v>0</v>
      </c>
      <c r="F105" s="19">
        <f>'4G RAN'!F22+EPC!F9</f>
        <v>0</v>
      </c>
      <c r="G105" s="19">
        <f>'4G RAN'!G22+EPC!G9</f>
        <v>0</v>
      </c>
      <c r="H105" s="19">
        <f>'4G RAN'!H22+EPC!H9</f>
        <v>0</v>
      </c>
      <c r="I105" s="19">
        <f>'4G RAN'!I22+EPC!I9</f>
        <v>0</v>
      </c>
      <c r="J105" s="19">
        <f>'4G RAN'!J22+EPC!J9</f>
        <v>0</v>
      </c>
      <c r="K105" s="19">
        <f>'4G RAN'!K22+EPC!K9</f>
        <v>0</v>
      </c>
      <c r="L105" s="19">
        <f>'4G RAN'!L22+EPC!L9</f>
        <v>0</v>
      </c>
      <c r="M105" s="19">
        <f>'4G RAN'!M22+EPC!M9</f>
        <v>0</v>
      </c>
      <c r="N105" s="41" t="e">
        <f>(M105/G105)^(1/6)-1</f>
        <v>#DIV/0!</v>
      </c>
      <c r="P105" s="4" t="s">
        <v>108</v>
      </c>
      <c r="Q105" s="19">
        <f>'4G RAN'!C26+EPC!C13</f>
        <v>0</v>
      </c>
      <c r="R105" s="19">
        <f>'4G RAN'!D26+EPC!D13</f>
        <v>0</v>
      </c>
      <c r="S105" s="19">
        <f>'4G RAN'!E26+EPC!E13</f>
        <v>0</v>
      </c>
      <c r="T105" s="19">
        <f>'4G RAN'!F26+EPC!F13</f>
        <v>0</v>
      </c>
      <c r="U105" s="19">
        <f>'4G RAN'!G26+EPC!G13</f>
        <v>0</v>
      </c>
      <c r="V105" s="19">
        <f>'4G RAN'!H26+EPC!H13</f>
        <v>0</v>
      </c>
      <c r="W105" s="19">
        <f>'4G RAN'!I26+EPC!I13</f>
        <v>0</v>
      </c>
      <c r="X105" s="19">
        <f>'4G RAN'!J26+EPC!J13</f>
        <v>0</v>
      </c>
      <c r="Y105" s="19">
        <f>'4G RAN'!K26+EPC!K13</f>
        <v>0</v>
      </c>
      <c r="Z105" s="19">
        <f>'4G RAN'!L26+EPC!L13</f>
        <v>0</v>
      </c>
      <c r="AA105" s="19">
        <f>'4G RAN'!M26+EPC!M13</f>
        <v>0</v>
      </c>
      <c r="AB105" s="41" t="e">
        <f>(AA105/U105)^(1/6)-1</f>
        <v>#DIV/0!</v>
      </c>
    </row>
    <row r="106" spans="1:28" ht="13.2" customHeight="1">
      <c r="B106" s="4" t="s">
        <v>38</v>
      </c>
      <c r="C106" s="19">
        <f>'2G 3G'!C22</f>
        <v>0</v>
      </c>
      <c r="D106" s="19">
        <f>'2G 3G'!D22</f>
        <v>0</v>
      </c>
      <c r="E106" s="19">
        <f>'2G 3G'!E22</f>
        <v>0</v>
      </c>
      <c r="F106" s="19">
        <f>'2G 3G'!F22</f>
        <v>0</v>
      </c>
      <c r="G106" s="19">
        <f>'2G 3G'!G22</f>
        <v>0</v>
      </c>
      <c r="H106" s="19">
        <f>'2G 3G'!H22</f>
        <v>0</v>
      </c>
      <c r="I106" s="19">
        <f>'2G 3G'!I22</f>
        <v>0</v>
      </c>
      <c r="J106" s="19">
        <f>'2G 3G'!J22</f>
        <v>0</v>
      </c>
      <c r="K106" s="19">
        <f>'2G 3G'!K22</f>
        <v>0</v>
      </c>
      <c r="L106" s="19">
        <f>'2G 3G'!L22</f>
        <v>0</v>
      </c>
      <c r="M106" s="19">
        <f>'2G 3G'!M22</f>
        <v>0</v>
      </c>
      <c r="N106" s="41" t="e">
        <f>(M106/G106)^(1/6)-1</f>
        <v>#DIV/0!</v>
      </c>
      <c r="P106" s="4" t="s">
        <v>38</v>
      </c>
      <c r="Q106" s="19">
        <f>'2G 3G'!C26</f>
        <v>0</v>
      </c>
      <c r="R106" s="19">
        <f>'2G 3G'!D26</f>
        <v>0</v>
      </c>
      <c r="S106" s="19">
        <f>'2G 3G'!E26</f>
        <v>0</v>
      </c>
      <c r="T106" s="19">
        <f>'2G 3G'!F26</f>
        <v>0</v>
      </c>
      <c r="U106" s="19">
        <f>'2G 3G'!G26</f>
        <v>0</v>
      </c>
      <c r="V106" s="19">
        <f>'2G 3G'!H26</f>
        <v>0</v>
      </c>
      <c r="W106" s="19">
        <f>'2G 3G'!I26</f>
        <v>0</v>
      </c>
      <c r="X106" s="19">
        <f>'2G 3G'!J26</f>
        <v>0</v>
      </c>
      <c r="Y106" s="19">
        <f>'2G 3G'!K26</f>
        <v>0</v>
      </c>
      <c r="Z106" s="19">
        <f>'2G 3G'!L26</f>
        <v>0</v>
      </c>
      <c r="AA106" s="19">
        <f>'2G 3G'!M26</f>
        <v>0</v>
      </c>
      <c r="AB106" s="41" t="e">
        <f>(AA106/U106)^(1/6)-1</f>
        <v>#DIV/0!</v>
      </c>
    </row>
    <row r="107" spans="1:28" ht="13.2" customHeight="1">
      <c r="B107" s="4" t="s">
        <v>72</v>
      </c>
      <c r="C107" s="19">
        <f t="shared" ref="C107:L107" si="14">C104+C105+C106</f>
        <v>0</v>
      </c>
      <c r="D107" s="19">
        <f t="shared" si="14"/>
        <v>0</v>
      </c>
      <c r="E107" s="19">
        <f t="shared" si="14"/>
        <v>0</v>
      </c>
      <c r="F107" s="19">
        <f t="shared" si="14"/>
        <v>0</v>
      </c>
      <c r="G107" s="19">
        <f t="shared" si="14"/>
        <v>0</v>
      </c>
      <c r="H107" s="19">
        <f t="shared" si="14"/>
        <v>0</v>
      </c>
      <c r="I107" s="19">
        <f t="shared" si="14"/>
        <v>0</v>
      </c>
      <c r="J107" s="19">
        <f t="shared" si="14"/>
        <v>0</v>
      </c>
      <c r="K107" s="19">
        <f t="shared" si="14"/>
        <v>0</v>
      </c>
      <c r="L107" s="19">
        <f t="shared" si="14"/>
        <v>0</v>
      </c>
      <c r="M107" s="19">
        <f t="shared" ref="M107" si="15">M104+M105+M106</f>
        <v>0</v>
      </c>
      <c r="N107" s="41" t="e">
        <f>(M107/G107)^(1/6)-1</f>
        <v>#DIV/0!</v>
      </c>
      <c r="P107" s="4" t="s">
        <v>72</v>
      </c>
      <c r="Q107" s="19">
        <f t="shared" ref="Q107:Z107" si="16">Q104+Q105+Q106</f>
        <v>0</v>
      </c>
      <c r="R107" s="19">
        <f t="shared" si="16"/>
        <v>0</v>
      </c>
      <c r="S107" s="19">
        <f t="shared" si="16"/>
        <v>0</v>
      </c>
      <c r="T107" s="19">
        <f t="shared" si="16"/>
        <v>0</v>
      </c>
      <c r="U107" s="19">
        <f t="shared" si="16"/>
        <v>0</v>
      </c>
      <c r="V107" s="19">
        <f t="shared" si="16"/>
        <v>0</v>
      </c>
      <c r="W107" s="19">
        <f t="shared" si="16"/>
        <v>0</v>
      </c>
      <c r="X107" s="19">
        <f t="shared" si="16"/>
        <v>0</v>
      </c>
      <c r="Y107" s="19">
        <f t="shared" si="16"/>
        <v>0</v>
      </c>
      <c r="Z107" s="19">
        <f t="shared" si="16"/>
        <v>0</v>
      </c>
      <c r="AA107" s="19">
        <f t="shared" ref="AA107" si="17">AA104+AA105+AA106</f>
        <v>0</v>
      </c>
      <c r="AB107" s="41" t="e">
        <f>(AA107/U107)^(1/6)-1</f>
        <v>#DIV/0!</v>
      </c>
    </row>
    <row r="108" spans="1:28" ht="13.2" customHeight="1">
      <c r="B108" s="35" t="s">
        <v>93</v>
      </c>
      <c r="C108" s="35"/>
      <c r="D108" s="29" t="e">
        <f>(D107-C107)/C107</f>
        <v>#DIV/0!</v>
      </c>
      <c r="E108" s="29" t="e">
        <f>(E107-D107)/D107</f>
        <v>#DIV/0!</v>
      </c>
      <c r="F108" s="29" t="e">
        <f>(F107-E107)/E107</f>
        <v>#DIV/0!</v>
      </c>
      <c r="G108" s="29" t="e">
        <f t="shared" ref="G108:M108" si="18">(G107-F107)/F107</f>
        <v>#DIV/0!</v>
      </c>
      <c r="H108" s="29" t="e">
        <f>(H107-G107)/G107</f>
        <v>#DIV/0!</v>
      </c>
      <c r="I108" s="29" t="e">
        <f t="shared" si="18"/>
        <v>#DIV/0!</v>
      </c>
      <c r="J108" s="29" t="e">
        <f t="shared" si="18"/>
        <v>#DIV/0!</v>
      </c>
      <c r="K108" s="39" t="e">
        <f t="shared" si="18"/>
        <v>#DIV/0!</v>
      </c>
      <c r="L108" s="39" t="e">
        <f t="shared" si="18"/>
        <v>#DIV/0!</v>
      </c>
      <c r="M108" s="39" t="e">
        <f t="shared" si="18"/>
        <v>#DIV/0!</v>
      </c>
      <c r="N108" s="42"/>
      <c r="P108" s="35" t="s">
        <v>93</v>
      </c>
      <c r="Q108" s="35"/>
      <c r="R108" s="29" t="e">
        <f t="shared" ref="R108:AA108" si="19">(R107-Q107)/Q107</f>
        <v>#DIV/0!</v>
      </c>
      <c r="S108" s="29" t="e">
        <f t="shared" si="19"/>
        <v>#DIV/0!</v>
      </c>
      <c r="T108" s="29" t="e">
        <f t="shared" si="19"/>
        <v>#DIV/0!</v>
      </c>
      <c r="U108" s="29" t="e">
        <f t="shared" si="19"/>
        <v>#DIV/0!</v>
      </c>
      <c r="V108" s="29" t="e">
        <f t="shared" si="19"/>
        <v>#DIV/0!</v>
      </c>
      <c r="W108" s="29" t="e">
        <f t="shared" si="19"/>
        <v>#DIV/0!</v>
      </c>
      <c r="X108" s="29" t="e">
        <f t="shared" si="19"/>
        <v>#DIV/0!</v>
      </c>
      <c r="Y108" s="39" t="e">
        <f t="shared" si="19"/>
        <v>#DIV/0!</v>
      </c>
      <c r="Z108" s="39" t="e">
        <f t="shared" si="19"/>
        <v>#DIV/0!</v>
      </c>
      <c r="AA108" s="39" t="e">
        <f t="shared" si="19"/>
        <v>#DIV/0!</v>
      </c>
      <c r="AB108" s="42"/>
    </row>
    <row r="109" spans="1:28" ht="13.2" customHeight="1">
      <c r="F109" s="55"/>
      <c r="G109" s="54"/>
      <c r="S109" s="55"/>
      <c r="T109" s="54"/>
    </row>
    <row r="110" spans="1:28" ht="13.2" customHeight="1"/>
    <row r="111" spans="1:28" ht="13.2" customHeight="1"/>
    <row r="112" spans="1:28" ht="13.2" customHeight="1"/>
    <row r="113" ht="13.2" customHeight="1"/>
    <row r="114" ht="13.2" customHeight="1"/>
    <row r="115" ht="13.2" customHeight="1"/>
    <row r="116" ht="13.2" customHeight="1"/>
    <row r="117" ht="13.2" customHeight="1"/>
    <row r="118" ht="13.2" customHeight="1"/>
    <row r="119" ht="13.2" customHeight="1"/>
    <row r="120" ht="13.2" customHeight="1"/>
    <row r="121" ht="13.2" customHeight="1"/>
    <row r="122" ht="13.2" customHeight="1"/>
    <row r="123" ht="13.2" customHeight="1"/>
    <row r="124" ht="13.2" customHeight="1"/>
    <row r="125" ht="13.2" customHeight="1"/>
    <row r="126" ht="13.2" customHeight="1"/>
    <row r="127" ht="13.2" customHeight="1"/>
    <row r="128" ht="13.2" customHeight="1"/>
    <row r="129" spans="1:28" s="48" customFormat="1" ht="22.05" customHeight="1">
      <c r="A129" s="50" t="s">
        <v>254</v>
      </c>
      <c r="P129" s="50" t="s">
        <v>255</v>
      </c>
      <c r="V129" s="47"/>
      <c r="X129" s="49"/>
    </row>
    <row r="130" spans="1:28" ht="13.2" customHeight="1">
      <c r="B130" s="54"/>
    </row>
    <row r="131" spans="1:28" ht="13.2" customHeight="1"/>
    <row r="132" spans="1:28" s="75" customFormat="1" ht="13.2" customHeight="1">
      <c r="B132" s="21" t="s">
        <v>97</v>
      </c>
      <c r="C132" s="21"/>
      <c r="D132" s="21"/>
      <c r="E132" s="21"/>
      <c r="N132" s="36" t="s">
        <v>96</v>
      </c>
      <c r="P132" s="21" t="s">
        <v>97</v>
      </c>
      <c r="Q132" s="21"/>
      <c r="R132" s="21"/>
      <c r="S132" s="21"/>
      <c r="AB132" s="36" t="s">
        <v>96</v>
      </c>
    </row>
    <row r="133" spans="1:28" s="75" customFormat="1" ht="13.2" customHeight="1">
      <c r="B133" s="121"/>
      <c r="C133" s="109">
        <v>2016</v>
      </c>
      <c r="D133" s="109">
        <v>2017</v>
      </c>
      <c r="E133" s="109">
        <v>2018</v>
      </c>
      <c r="F133" s="109">
        <v>2019</v>
      </c>
      <c r="G133" s="109">
        <v>2020</v>
      </c>
      <c r="H133" s="109">
        <v>2021</v>
      </c>
      <c r="I133" s="109">
        <v>2022</v>
      </c>
      <c r="J133" s="109">
        <v>2023</v>
      </c>
      <c r="K133" s="109">
        <v>2024</v>
      </c>
      <c r="L133" s="109">
        <v>2025</v>
      </c>
      <c r="M133" s="109">
        <v>2026</v>
      </c>
      <c r="N133" s="132" t="s">
        <v>220</v>
      </c>
      <c r="P133" s="121"/>
      <c r="Q133" s="121">
        <v>2016</v>
      </c>
      <c r="R133" s="121">
        <v>2017</v>
      </c>
      <c r="S133" s="109">
        <v>2018</v>
      </c>
      <c r="T133" s="109">
        <v>2019</v>
      </c>
      <c r="U133" s="109">
        <v>2020</v>
      </c>
      <c r="V133" s="109">
        <v>2021</v>
      </c>
      <c r="W133" s="109">
        <v>2022</v>
      </c>
      <c r="X133" s="109">
        <v>2023</v>
      </c>
      <c r="Y133" s="109">
        <v>2024</v>
      </c>
      <c r="Z133" s="109">
        <v>2025</v>
      </c>
      <c r="AA133" s="109">
        <v>2026</v>
      </c>
      <c r="AB133" s="132" t="s">
        <v>220</v>
      </c>
    </row>
    <row r="134" spans="1:28" s="75" customFormat="1" ht="13.2" customHeight="1">
      <c r="B134" s="76" t="s">
        <v>107</v>
      </c>
      <c r="C134" s="19">
        <f>'5G RAN'!C32+'5GC'!C11</f>
        <v>0</v>
      </c>
      <c r="D134" s="19">
        <f>'5G RAN'!D32+'5GC'!D11</f>
        <v>0</v>
      </c>
      <c r="E134" s="19">
        <f>'5G RAN'!E32+'5GC'!E11</f>
        <v>0</v>
      </c>
      <c r="F134" s="19">
        <f>'5G RAN'!F32+'5GC'!F11</f>
        <v>0</v>
      </c>
      <c r="G134" s="19">
        <f>'5G RAN'!G32+'5GC'!G11</f>
        <v>0</v>
      </c>
      <c r="H134" s="19">
        <f>'5G RAN'!H32+'5GC'!H11</f>
        <v>0</v>
      </c>
      <c r="I134" s="19">
        <f>'5G RAN'!I32+'5GC'!I11</f>
        <v>0</v>
      </c>
      <c r="J134" s="19">
        <f>'5G RAN'!J32+'5GC'!J11</f>
        <v>0</v>
      </c>
      <c r="K134" s="19">
        <f>'5G RAN'!K32+'5GC'!K11</f>
        <v>0</v>
      </c>
      <c r="L134" s="19">
        <f>'5G RAN'!L32+'5GC'!L11</f>
        <v>0</v>
      </c>
      <c r="M134" s="19">
        <f>'5G RAN'!M32+'5GC'!M11</f>
        <v>0</v>
      </c>
      <c r="N134" s="37" t="e">
        <f>(M134/G134)^(1/6)-1</f>
        <v>#DIV/0!</v>
      </c>
      <c r="P134" s="76" t="s">
        <v>107</v>
      </c>
      <c r="Q134" s="19">
        <f>'5G RAN'!C36+'5GC'!C15</f>
        <v>0</v>
      </c>
      <c r="R134" s="19">
        <f>'5G RAN'!D36+'5GC'!D15</f>
        <v>0</v>
      </c>
      <c r="S134" s="19">
        <f>'5G RAN'!E36+'5GC'!E15</f>
        <v>0</v>
      </c>
      <c r="T134" s="19">
        <f>'5G RAN'!F36+'5GC'!F15</f>
        <v>0</v>
      </c>
      <c r="U134" s="19">
        <f>'5G RAN'!G36+'5GC'!G15</f>
        <v>0</v>
      </c>
      <c r="V134" s="19">
        <f>'5G RAN'!H36+'5GC'!H15</f>
        <v>0</v>
      </c>
      <c r="W134" s="19">
        <f>'5G RAN'!I36+'5GC'!I15</f>
        <v>0</v>
      </c>
      <c r="X134" s="19">
        <f>'5G RAN'!J36+'5GC'!J15</f>
        <v>0</v>
      </c>
      <c r="Y134" s="19">
        <f>'5G RAN'!K36+'5GC'!K15</f>
        <v>0</v>
      </c>
      <c r="Z134" s="19">
        <f>'5G RAN'!L36+'5GC'!L15</f>
        <v>0</v>
      </c>
      <c r="AA134" s="19">
        <f>'5G RAN'!M36+'5GC'!M15</f>
        <v>0</v>
      </c>
      <c r="AB134" s="37" t="e">
        <f>(AA134/U134)^(1/6)-1</f>
        <v>#DIV/0!</v>
      </c>
    </row>
    <row r="135" spans="1:28" s="75" customFormat="1" ht="13.2" customHeight="1">
      <c r="B135" s="76" t="s">
        <v>108</v>
      </c>
      <c r="C135" s="19">
        <f>'4G RAN'!C24+EPC!C11</f>
        <v>0</v>
      </c>
      <c r="D135" s="19">
        <f>'4G RAN'!D24+EPC!D11</f>
        <v>0</v>
      </c>
      <c r="E135" s="19">
        <f>'4G RAN'!E24+EPC!E11</f>
        <v>0</v>
      </c>
      <c r="F135" s="19">
        <f>'4G RAN'!F24+EPC!F11</f>
        <v>0</v>
      </c>
      <c r="G135" s="19">
        <f>'4G RAN'!G24+EPC!G11</f>
        <v>0</v>
      </c>
      <c r="H135" s="19">
        <f>'4G RAN'!H24+EPC!H11</f>
        <v>0</v>
      </c>
      <c r="I135" s="19">
        <f>'4G RAN'!I24+EPC!I11</f>
        <v>0</v>
      </c>
      <c r="J135" s="19">
        <f>'4G RAN'!J24+EPC!J11</f>
        <v>0</v>
      </c>
      <c r="K135" s="19">
        <f>'4G RAN'!K24+EPC!K11</f>
        <v>0</v>
      </c>
      <c r="L135" s="19">
        <f>'4G RAN'!L24+EPC!L11</f>
        <v>0</v>
      </c>
      <c r="M135" s="19">
        <f>'4G RAN'!M24+EPC!M11</f>
        <v>0</v>
      </c>
      <c r="N135" s="41" t="e">
        <f>(M135/G135)^(1/6)-1</f>
        <v>#DIV/0!</v>
      </c>
      <c r="P135" s="76" t="s">
        <v>108</v>
      </c>
      <c r="Q135" s="19">
        <f>'4G RAN'!C28+EPC!C15</f>
        <v>0</v>
      </c>
      <c r="R135" s="19">
        <f>'4G RAN'!D28+EPC!D15</f>
        <v>0</v>
      </c>
      <c r="S135" s="19">
        <f>'4G RAN'!E28+EPC!E15</f>
        <v>0</v>
      </c>
      <c r="T135" s="19">
        <f>'4G RAN'!F28+EPC!F15</f>
        <v>0</v>
      </c>
      <c r="U135" s="19">
        <f>'4G RAN'!G28+EPC!G15</f>
        <v>0</v>
      </c>
      <c r="V135" s="19">
        <f>'4G RAN'!H28+EPC!H15</f>
        <v>0</v>
      </c>
      <c r="W135" s="19">
        <f>'4G RAN'!I28+EPC!I15</f>
        <v>0</v>
      </c>
      <c r="X135" s="19">
        <f>'4G RAN'!J28+EPC!J15</f>
        <v>0</v>
      </c>
      <c r="Y135" s="19">
        <f>'4G RAN'!K28+EPC!K15</f>
        <v>0</v>
      </c>
      <c r="Z135" s="19">
        <f>'4G RAN'!L28+EPC!L15</f>
        <v>0</v>
      </c>
      <c r="AA135" s="19">
        <f>'4G RAN'!M28+EPC!M15</f>
        <v>0</v>
      </c>
      <c r="AB135" s="41" t="e">
        <f>(AA135/U135)^(1/6)-1</f>
        <v>#DIV/0!</v>
      </c>
    </row>
    <row r="136" spans="1:28" s="75" customFormat="1" ht="13.2" customHeight="1">
      <c r="B136" s="76" t="s">
        <v>38</v>
      </c>
      <c r="C136" s="19">
        <f>'2G 3G'!C24</f>
        <v>0</v>
      </c>
      <c r="D136" s="19">
        <f>'2G 3G'!D24</f>
        <v>0</v>
      </c>
      <c r="E136" s="19">
        <f>'2G 3G'!E24</f>
        <v>0</v>
      </c>
      <c r="F136" s="19">
        <f>'2G 3G'!F24</f>
        <v>0</v>
      </c>
      <c r="G136" s="19">
        <f>'2G 3G'!G24</f>
        <v>0</v>
      </c>
      <c r="H136" s="19">
        <f>'2G 3G'!H24</f>
        <v>0</v>
      </c>
      <c r="I136" s="19">
        <f>'2G 3G'!I24</f>
        <v>0</v>
      </c>
      <c r="J136" s="19">
        <f>'2G 3G'!J24</f>
        <v>0</v>
      </c>
      <c r="K136" s="19">
        <f>'2G 3G'!K24</f>
        <v>0</v>
      </c>
      <c r="L136" s="19">
        <f>'2G 3G'!L24</f>
        <v>0</v>
      </c>
      <c r="M136" s="19">
        <f>'2G 3G'!M24</f>
        <v>0</v>
      </c>
      <c r="N136" s="41" t="e">
        <f>(M136/G136)^(1/6)-1</f>
        <v>#DIV/0!</v>
      </c>
      <c r="P136" s="76" t="s">
        <v>38</v>
      </c>
      <c r="Q136" s="19">
        <f>'2G 3G'!C28</f>
        <v>0</v>
      </c>
      <c r="R136" s="19">
        <f>'2G 3G'!D28</f>
        <v>0</v>
      </c>
      <c r="S136" s="19">
        <f>'2G 3G'!E28</f>
        <v>0</v>
      </c>
      <c r="T136" s="19">
        <f>'2G 3G'!F28</f>
        <v>0</v>
      </c>
      <c r="U136" s="19">
        <f>'2G 3G'!G28</f>
        <v>0</v>
      </c>
      <c r="V136" s="19">
        <f>'2G 3G'!H28</f>
        <v>0</v>
      </c>
      <c r="W136" s="19">
        <f>'2G 3G'!I28</f>
        <v>0</v>
      </c>
      <c r="X136" s="19">
        <f>'2G 3G'!J28</f>
        <v>0</v>
      </c>
      <c r="Y136" s="19">
        <f>'2G 3G'!K28</f>
        <v>0</v>
      </c>
      <c r="Z136" s="19">
        <f>'2G 3G'!L28</f>
        <v>0</v>
      </c>
      <c r="AA136" s="19">
        <f>'2G 3G'!M28</f>
        <v>0</v>
      </c>
      <c r="AB136" s="41" t="e">
        <f>(AA136/U136)^(1/6)-1</f>
        <v>#DIV/0!</v>
      </c>
    </row>
    <row r="137" spans="1:28" s="75" customFormat="1" ht="13.2" customHeight="1">
      <c r="B137" s="76" t="s">
        <v>72</v>
      </c>
      <c r="C137" s="19">
        <f t="shared" ref="C137:L137" si="20">C134+C135+C136</f>
        <v>0</v>
      </c>
      <c r="D137" s="19">
        <f t="shared" si="20"/>
        <v>0</v>
      </c>
      <c r="E137" s="19">
        <f t="shared" si="20"/>
        <v>0</v>
      </c>
      <c r="F137" s="19">
        <f t="shared" si="20"/>
        <v>0</v>
      </c>
      <c r="G137" s="19">
        <f t="shared" si="20"/>
        <v>0</v>
      </c>
      <c r="H137" s="19">
        <f t="shared" si="20"/>
        <v>0</v>
      </c>
      <c r="I137" s="19">
        <f t="shared" si="20"/>
        <v>0</v>
      </c>
      <c r="J137" s="19">
        <f t="shared" si="20"/>
        <v>0</v>
      </c>
      <c r="K137" s="19">
        <f t="shared" si="20"/>
        <v>0</v>
      </c>
      <c r="L137" s="19">
        <f t="shared" si="20"/>
        <v>0</v>
      </c>
      <c r="M137" s="19">
        <f t="shared" ref="M137" si="21">M134+M135+M136</f>
        <v>0</v>
      </c>
      <c r="N137" s="41" t="e">
        <f>(M137/G137)^(1/6)-1</f>
        <v>#DIV/0!</v>
      </c>
      <c r="P137" s="76" t="s">
        <v>72</v>
      </c>
      <c r="Q137" s="19">
        <f t="shared" ref="Q137:Y137" si="22">Q134+Q135+Q136</f>
        <v>0</v>
      </c>
      <c r="R137" s="19">
        <f t="shared" si="22"/>
        <v>0</v>
      </c>
      <c r="S137" s="19">
        <f t="shared" si="22"/>
        <v>0</v>
      </c>
      <c r="T137" s="19">
        <f t="shared" si="22"/>
        <v>0</v>
      </c>
      <c r="U137" s="19">
        <f t="shared" si="22"/>
        <v>0</v>
      </c>
      <c r="V137" s="19">
        <f t="shared" si="22"/>
        <v>0</v>
      </c>
      <c r="W137" s="19">
        <f t="shared" si="22"/>
        <v>0</v>
      </c>
      <c r="X137" s="19">
        <f t="shared" si="22"/>
        <v>0</v>
      </c>
      <c r="Y137" s="19">
        <f t="shared" si="22"/>
        <v>0</v>
      </c>
      <c r="Z137" s="19">
        <f>Z134+Z135+Z136</f>
        <v>0</v>
      </c>
      <c r="AA137" s="19">
        <f>AA134+AA135+AA136</f>
        <v>0</v>
      </c>
      <c r="AB137" s="41" t="e">
        <f>(AA137/U137)^(1/6)-1</f>
        <v>#DIV/0!</v>
      </c>
    </row>
    <row r="138" spans="1:28" s="75" customFormat="1" ht="13.2" customHeight="1">
      <c r="B138" s="110" t="s">
        <v>93</v>
      </c>
      <c r="C138" s="110"/>
      <c r="D138" s="29" t="e">
        <f t="shared" ref="D138:M138" si="23">(D137-C137)/C137</f>
        <v>#DIV/0!</v>
      </c>
      <c r="E138" s="29" t="e">
        <f t="shared" si="23"/>
        <v>#DIV/0!</v>
      </c>
      <c r="F138" s="29" t="e">
        <f t="shared" si="23"/>
        <v>#DIV/0!</v>
      </c>
      <c r="G138" s="29" t="e">
        <f t="shared" si="23"/>
        <v>#DIV/0!</v>
      </c>
      <c r="H138" s="29" t="e">
        <f>(H137-G137)/G137</f>
        <v>#DIV/0!</v>
      </c>
      <c r="I138" s="29" t="e">
        <f t="shared" si="23"/>
        <v>#DIV/0!</v>
      </c>
      <c r="J138" s="29" t="e">
        <f t="shared" si="23"/>
        <v>#DIV/0!</v>
      </c>
      <c r="K138" s="39" t="e">
        <f t="shared" si="23"/>
        <v>#DIV/0!</v>
      </c>
      <c r="L138" s="39" t="e">
        <f t="shared" si="23"/>
        <v>#DIV/0!</v>
      </c>
      <c r="M138" s="39" t="e">
        <f t="shared" si="23"/>
        <v>#DIV/0!</v>
      </c>
      <c r="N138" s="128"/>
      <c r="P138" s="110" t="s">
        <v>93</v>
      </c>
      <c r="Q138" s="110"/>
      <c r="R138" s="29" t="e">
        <f t="shared" ref="R138:Y138" si="24">(R137-Q137)/Q137</f>
        <v>#DIV/0!</v>
      </c>
      <c r="S138" s="29" t="e">
        <f t="shared" si="24"/>
        <v>#DIV/0!</v>
      </c>
      <c r="T138" s="29" t="e">
        <f t="shared" si="24"/>
        <v>#DIV/0!</v>
      </c>
      <c r="U138" s="29" t="e">
        <f t="shared" si="24"/>
        <v>#DIV/0!</v>
      </c>
      <c r="V138" s="29" t="e">
        <f t="shared" si="24"/>
        <v>#DIV/0!</v>
      </c>
      <c r="W138" s="29" t="e">
        <f t="shared" si="24"/>
        <v>#DIV/0!</v>
      </c>
      <c r="X138" s="29" t="e">
        <f t="shared" si="24"/>
        <v>#DIV/0!</v>
      </c>
      <c r="Y138" s="39" t="e">
        <f t="shared" si="24"/>
        <v>#DIV/0!</v>
      </c>
      <c r="Z138" s="39" t="e">
        <f>(Z137-Y137)/Y137</f>
        <v>#DIV/0!</v>
      </c>
      <c r="AA138" s="39" t="e">
        <f>(AA137-Z137)/Z137</f>
        <v>#DIV/0!</v>
      </c>
      <c r="AB138" s="128"/>
    </row>
    <row r="139" spans="1:28" ht="13.2" customHeight="1">
      <c r="F139" s="55"/>
      <c r="G139" s="54"/>
      <c r="S139" s="55"/>
      <c r="T139" s="54"/>
    </row>
    <row r="140" spans="1:28" ht="13.2" customHeight="1"/>
    <row r="141" spans="1:28" ht="13.2" customHeight="1"/>
    <row r="142" spans="1:28" ht="13.2" customHeight="1"/>
    <row r="143" spans="1:28" ht="13.2" customHeight="1"/>
    <row r="144" spans="1:28" ht="13.2" customHeight="1"/>
    <row r="145" ht="13.2" customHeight="1"/>
    <row r="146" ht="13.2" customHeight="1"/>
    <row r="147" ht="13.2" customHeight="1"/>
    <row r="148" ht="13.2" customHeight="1"/>
    <row r="149" ht="13.2" customHeight="1"/>
    <row r="150" ht="13.2" customHeight="1"/>
    <row r="151" ht="13.2" customHeight="1"/>
    <row r="152" ht="13.2" customHeight="1"/>
    <row r="153" ht="13.2" customHeight="1"/>
    <row r="154" ht="13.2" customHeight="1"/>
    <row r="155" ht="13.2" customHeight="1"/>
    <row r="156" ht="13.2" customHeight="1"/>
    <row r="157" ht="13.2" customHeight="1"/>
    <row r="158" ht="13.2" customHeight="1"/>
  </sheetData>
  <phoneticPr fontId="17" type="noConversion"/>
  <pageMargins left="0.7" right="0.7" top="0.75" bottom="0.75" header="0.3" footer="0.3"/>
  <pageSetup orientation="portrait" r:id="rId1"/>
  <ignoredErrors>
    <ignoredError sqref="E23 E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Y8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4" width="8.6640625" style="1"/>
    <col min="25" max="25" width="16" style="1" bestFit="1" customWidth="1"/>
    <col min="26" max="16384" width="8.6640625" style="1"/>
  </cols>
  <sheetData>
    <row r="2" spans="2:19" ht="17.399999999999999">
      <c r="B2" s="28" t="str">
        <f>Introduction!B2</f>
        <v>LightCounting Wireless Infrastructure Shares, Size &amp; Forecast - 1Q21</v>
      </c>
    </row>
    <row r="3" spans="2:19" ht="15">
      <c r="B3" s="236" t="str">
        <f>Introduction!B3</f>
        <v>May 2021 - Sample template for illustrative purposes only</v>
      </c>
    </row>
    <row r="4" spans="2:19" ht="15">
      <c r="B4" s="27"/>
    </row>
    <row r="5" spans="2:19" ht="15.6">
      <c r="B5" s="88" t="s">
        <v>230</v>
      </c>
      <c r="C5" s="25"/>
    </row>
    <row r="7" spans="2:19">
      <c r="B7" s="21" t="s">
        <v>226</v>
      </c>
      <c r="N7" s="21" t="s">
        <v>227</v>
      </c>
    </row>
    <row r="8" spans="2:19" ht="13.2" customHeight="1">
      <c r="B8" s="121" t="s">
        <v>6</v>
      </c>
      <c r="C8" s="109" t="s">
        <v>75</v>
      </c>
      <c r="D8" s="109" t="s">
        <v>76</v>
      </c>
      <c r="E8" s="109" t="s">
        <v>77</v>
      </c>
      <c r="F8" s="109" t="s">
        <v>78</v>
      </c>
      <c r="G8" s="109" t="s">
        <v>79</v>
      </c>
      <c r="H8" s="109" t="s">
        <v>80</v>
      </c>
      <c r="I8" s="109" t="s">
        <v>81</v>
      </c>
      <c r="J8" s="109" t="s">
        <v>82</v>
      </c>
      <c r="K8" s="109" t="s">
        <v>83</v>
      </c>
      <c r="L8" s="109" t="s">
        <v>84</v>
      </c>
      <c r="M8" s="75"/>
      <c r="N8" s="108" t="str">
        <f>B8</f>
        <v>Vendor</v>
      </c>
      <c r="O8" s="109">
        <v>2019</v>
      </c>
      <c r="P8" s="109">
        <v>2020</v>
      </c>
      <c r="Q8" s="109">
        <v>2021</v>
      </c>
      <c r="R8" s="109">
        <v>2022</v>
      </c>
      <c r="S8" s="109">
        <v>2023</v>
      </c>
    </row>
    <row r="9" spans="2:19" ht="13.2" customHeight="1">
      <c r="B9" s="76" t="s">
        <v>9</v>
      </c>
      <c r="C9" s="19">
        <f>'EPC vEPC Market Shares'!C10+'5GC Market Shares'!C9</f>
        <v>0</v>
      </c>
      <c r="D9" s="19">
        <f>'EPC vEPC Market Shares'!D10+'5GC Market Shares'!D9</f>
        <v>0</v>
      </c>
      <c r="E9" s="19">
        <f>'EPC vEPC Market Shares'!E10+'5GC Market Shares'!E9</f>
        <v>0</v>
      </c>
      <c r="F9" s="19">
        <f>'EPC vEPC Market Shares'!F10+'5GC Market Shares'!F9</f>
        <v>0</v>
      </c>
      <c r="G9" s="19">
        <f>'EPC vEPC Market Shares'!G10+'5GC Market Shares'!G9</f>
        <v>0</v>
      </c>
      <c r="H9" s="19">
        <f>'EPC vEPC Market Shares'!H10+'5GC Market Shares'!H9</f>
        <v>0</v>
      </c>
      <c r="I9" s="19">
        <f>'EPC vEPC Market Shares'!I10+'5GC Market Shares'!I9</f>
        <v>0</v>
      </c>
      <c r="J9" s="19">
        <f>'EPC vEPC Market Shares'!J10+'5GC Market Shares'!J9</f>
        <v>0</v>
      </c>
      <c r="K9" s="19">
        <f>'EPC vEPC Market Shares'!K10+'5GC Market Shares'!K9</f>
        <v>0</v>
      </c>
      <c r="L9" s="19"/>
      <c r="M9" s="75"/>
      <c r="N9" s="146" t="str">
        <f t="shared" ref="N9" si="0">B9</f>
        <v>Cisco</v>
      </c>
      <c r="O9" s="32">
        <f t="shared" ref="O9:O18" si="1">SUM(C9:F9)</f>
        <v>0</v>
      </c>
      <c r="P9" s="32">
        <f>SUM(G9:J9)</f>
        <v>0</v>
      </c>
      <c r="Q9" s="19"/>
      <c r="R9" s="19"/>
      <c r="S9" s="19"/>
    </row>
    <row r="10" spans="2:19" ht="13.2" customHeight="1">
      <c r="B10" s="76" t="s">
        <v>11</v>
      </c>
      <c r="C10" s="19">
        <f>'5G RAN Market Shares'!C53+'4G RAN Market Shares'!C9+'EPC vEPC Market Shares'!C11+'2G 3G Market Shares'!C9+'5GC Market Shares'!$C$10</f>
        <v>0</v>
      </c>
      <c r="D10" s="19">
        <f>'5G RAN Market Shares'!D53+'4G RAN Market Shares'!D9+'EPC vEPC Market Shares'!D11+'2G 3G Market Shares'!D9+'5GC Market Shares'!D10</f>
        <v>0</v>
      </c>
      <c r="E10" s="19">
        <f>'5G RAN Market Shares'!E53+'4G RAN Market Shares'!E9+'EPC vEPC Market Shares'!E11+'2G 3G Market Shares'!E9+'5GC Market Shares'!E10</f>
        <v>0</v>
      </c>
      <c r="F10" s="19">
        <f>'5G RAN Market Shares'!F53+'4G RAN Market Shares'!F9+'EPC vEPC Market Shares'!F11+'2G 3G Market Shares'!F9+'5GC Market Shares'!F10</f>
        <v>0</v>
      </c>
      <c r="G10" s="19">
        <f>'5G RAN Market Shares'!G53+'4G RAN Market Shares'!G9+'EPC vEPC Market Shares'!G11+'2G 3G Market Shares'!G9+'5GC Market Shares'!G10</f>
        <v>0</v>
      </c>
      <c r="H10" s="19">
        <f>'5G RAN Market Shares'!H53+'4G RAN Market Shares'!H9+'EPC vEPC Market Shares'!H11+'2G 3G Market Shares'!H9+'5GC Market Shares'!H10</f>
        <v>0</v>
      </c>
      <c r="I10" s="19">
        <f>'5G RAN Market Shares'!I53+'4G RAN Market Shares'!I9+'EPC vEPC Market Shares'!I11+'2G 3G Market Shares'!I9+'5GC Market Shares'!I10</f>
        <v>0</v>
      </c>
      <c r="J10" s="19">
        <f>'5G RAN Market Shares'!J53+'4G RAN Market Shares'!J9+'EPC vEPC Market Shares'!J11+'2G 3G Market Shares'!J9+'5GC Market Shares'!J10</f>
        <v>0</v>
      </c>
      <c r="K10" s="19">
        <f>'5G RAN Market Shares'!K53+'4G RAN Market Shares'!K9+'EPC vEPC Market Shares'!K11+'2G 3G Market Shares'!K9+'5GC Market Shares'!K10</f>
        <v>0</v>
      </c>
      <c r="L10" s="19"/>
      <c r="M10" s="75"/>
      <c r="N10" s="146" t="str">
        <f t="shared" ref="N10:N18" si="2">B10</f>
        <v>Ericsson</v>
      </c>
      <c r="O10" s="32">
        <f t="shared" si="1"/>
        <v>0</v>
      </c>
      <c r="P10" s="32">
        <f t="shared" ref="P10:P18" si="3">SUM(G10:J10)</f>
        <v>0</v>
      </c>
      <c r="Q10" s="19"/>
      <c r="R10" s="19"/>
      <c r="S10" s="19"/>
    </row>
    <row r="11" spans="2:19" ht="13.2" customHeight="1">
      <c r="B11" s="76" t="s">
        <v>3</v>
      </c>
      <c r="C11" s="19">
        <f>'5G RAN Market Shares'!C54+'4G RAN Market Shares'!C10+'2G 3G Market Shares'!C10</f>
        <v>0</v>
      </c>
      <c r="D11" s="19">
        <f>'5G RAN Market Shares'!D54+'4G RAN Market Shares'!D10+'2G 3G Market Shares'!D10</f>
        <v>0</v>
      </c>
      <c r="E11" s="19">
        <f>'5G RAN Market Shares'!E54+'4G RAN Market Shares'!E10+'2G 3G Market Shares'!E10</f>
        <v>0</v>
      </c>
      <c r="F11" s="19">
        <f>'5G RAN Market Shares'!F54+'4G RAN Market Shares'!F10+'2G 3G Market Shares'!F10</f>
        <v>0</v>
      </c>
      <c r="G11" s="19">
        <f>'5G RAN Market Shares'!G54+'4G RAN Market Shares'!G10+'2G 3G Market Shares'!G10</f>
        <v>0</v>
      </c>
      <c r="H11" s="19">
        <f>'5G RAN Market Shares'!H54+'4G RAN Market Shares'!H10+'2G 3G Market Shares'!H10</f>
        <v>0</v>
      </c>
      <c r="I11" s="19">
        <f>'5G RAN Market Shares'!I54+'4G RAN Market Shares'!I10+'2G 3G Market Shares'!I10</f>
        <v>0</v>
      </c>
      <c r="J11" s="19">
        <f>'5G RAN Market Shares'!J54+'4G RAN Market Shares'!J10+'2G 3G Market Shares'!J10</f>
        <v>0</v>
      </c>
      <c r="K11" s="19">
        <f>'5G RAN Market Shares'!K54+'4G RAN Market Shares'!K10+'2G 3G Market Shares'!K10</f>
        <v>0</v>
      </c>
      <c r="L11" s="19"/>
      <c r="M11" s="75"/>
      <c r="N11" s="146" t="str">
        <f t="shared" si="2"/>
        <v>Fujitsu</v>
      </c>
      <c r="O11" s="32">
        <f t="shared" si="1"/>
        <v>0</v>
      </c>
      <c r="P11" s="32">
        <f t="shared" si="3"/>
        <v>0</v>
      </c>
      <c r="Q11" s="19"/>
      <c r="R11" s="19"/>
      <c r="S11" s="19"/>
    </row>
    <row r="12" spans="2:19" ht="13.2" customHeight="1">
      <c r="B12" s="76" t="s">
        <v>17</v>
      </c>
      <c r="C12" s="19">
        <f>'5G RAN Market Shares'!C55+'4G RAN Market Shares'!C11+'EPC vEPC Market Shares'!C12+'2G 3G Market Shares'!C12+'5GC Market Shares'!C11</f>
        <v>0</v>
      </c>
      <c r="D12" s="19">
        <f>'5G RAN Market Shares'!D55+'4G RAN Market Shares'!D11+'EPC vEPC Market Shares'!D12+'2G 3G Market Shares'!D12+'5GC Market Shares'!D11</f>
        <v>0</v>
      </c>
      <c r="E12" s="19">
        <f>'5G RAN Market Shares'!E55+'4G RAN Market Shares'!E11+'EPC vEPC Market Shares'!E12+'2G 3G Market Shares'!E12+'5GC Market Shares'!E11</f>
        <v>0</v>
      </c>
      <c r="F12" s="19">
        <f>'5G RAN Market Shares'!F55+'4G RAN Market Shares'!F11+'EPC vEPC Market Shares'!F12+'2G 3G Market Shares'!F12+'5GC Market Shares'!F11</f>
        <v>0</v>
      </c>
      <c r="G12" s="19">
        <f>'5G RAN Market Shares'!G55+'4G RAN Market Shares'!G11+'EPC vEPC Market Shares'!G12+'2G 3G Market Shares'!G12+'5GC Market Shares'!G11</f>
        <v>0</v>
      </c>
      <c r="H12" s="19">
        <f>'5G RAN Market Shares'!H55+'4G RAN Market Shares'!H11+'EPC vEPC Market Shares'!H12+'2G 3G Market Shares'!H12+'5GC Market Shares'!H11</f>
        <v>0</v>
      </c>
      <c r="I12" s="19">
        <f>'5G RAN Market Shares'!I55+'4G RAN Market Shares'!I11+'EPC vEPC Market Shares'!I12+'2G 3G Market Shares'!I12+'5GC Market Shares'!I11</f>
        <v>0</v>
      </c>
      <c r="J12" s="19">
        <f>'5G RAN Market Shares'!J55+'4G RAN Market Shares'!J11+'EPC vEPC Market Shares'!J12+'2G 3G Market Shares'!J12+'5GC Market Shares'!J11</f>
        <v>0</v>
      </c>
      <c r="K12" s="19">
        <f>'5G RAN Market Shares'!K55+'4G RAN Market Shares'!K11+'EPC vEPC Market Shares'!K12+'2G 3G Market Shares'!K12+'5GC Market Shares'!K11</f>
        <v>0</v>
      </c>
      <c r="L12" s="19"/>
      <c r="M12" s="75"/>
      <c r="N12" s="146" t="str">
        <f t="shared" si="2"/>
        <v>Huawei</v>
      </c>
      <c r="O12" s="32">
        <f t="shared" si="1"/>
        <v>0</v>
      </c>
      <c r="P12" s="32">
        <f t="shared" si="3"/>
        <v>0</v>
      </c>
      <c r="Q12" s="19"/>
      <c r="R12" s="19"/>
      <c r="S12" s="19"/>
    </row>
    <row r="13" spans="2:19" ht="13.2" customHeight="1">
      <c r="B13" s="76" t="s">
        <v>20</v>
      </c>
      <c r="C13" s="19">
        <f>'5G RAN Market Shares'!C56+'4G RAN Market Shares'!C12+'EPC vEPC Market Shares'!C13+'5GC Market Shares'!C12</f>
        <v>0</v>
      </c>
      <c r="D13" s="19">
        <f>'5G RAN Market Shares'!D56+'4G RAN Market Shares'!D12+'EPC vEPC Market Shares'!D13+'5GC Market Shares'!D12</f>
        <v>0</v>
      </c>
      <c r="E13" s="19">
        <f>'5G RAN Market Shares'!E56+'4G RAN Market Shares'!E12+'EPC vEPC Market Shares'!E13+'5GC Market Shares'!E12</f>
        <v>0</v>
      </c>
      <c r="F13" s="19">
        <f>'5G RAN Market Shares'!F56+'4G RAN Market Shares'!F12+'EPC vEPC Market Shares'!F13+'5GC Market Shares'!F12</f>
        <v>0</v>
      </c>
      <c r="G13" s="19">
        <f>'5G RAN Market Shares'!G56+'4G RAN Market Shares'!G12+'EPC vEPC Market Shares'!G13+'5GC Market Shares'!G12</f>
        <v>0</v>
      </c>
      <c r="H13" s="19">
        <f>'5G RAN Market Shares'!H56+'4G RAN Market Shares'!H12+'EPC vEPC Market Shares'!H13+'5GC Market Shares'!H12</f>
        <v>0</v>
      </c>
      <c r="I13" s="19">
        <f>'5G RAN Market Shares'!I56+'4G RAN Market Shares'!I12+'EPC vEPC Market Shares'!I13+'5GC Market Shares'!I12</f>
        <v>0</v>
      </c>
      <c r="J13" s="19">
        <f>'5G RAN Market Shares'!J56+'4G RAN Market Shares'!J12+'EPC vEPC Market Shares'!J13+'5GC Market Shares'!J12</f>
        <v>0</v>
      </c>
      <c r="K13" s="19">
        <f>'5G RAN Market Shares'!K56+'4G RAN Market Shares'!K12+'EPC vEPC Market Shares'!K13+'5GC Market Shares'!K12</f>
        <v>0</v>
      </c>
      <c r="L13" s="19"/>
      <c r="M13" s="75"/>
      <c r="N13" s="146" t="str">
        <f t="shared" si="2"/>
        <v>Mavenir</v>
      </c>
      <c r="O13" s="32">
        <f t="shared" si="1"/>
        <v>0</v>
      </c>
      <c r="P13" s="32">
        <f t="shared" si="3"/>
        <v>0</v>
      </c>
      <c r="Q13" s="19"/>
      <c r="R13" s="19"/>
      <c r="S13" s="19"/>
    </row>
    <row r="14" spans="2:19" ht="13.2" customHeight="1">
      <c r="B14" s="76" t="s">
        <v>2</v>
      </c>
      <c r="C14" s="19">
        <f>'5G RAN Market Shares'!C57+'4G RAN Market Shares'!C13</f>
        <v>0</v>
      </c>
      <c r="D14" s="19">
        <f>'5G RAN Market Shares'!D57+'4G RAN Market Shares'!D13</f>
        <v>0</v>
      </c>
      <c r="E14" s="19">
        <f>'5G RAN Market Shares'!E57+'4G RAN Market Shares'!E13</f>
        <v>0</v>
      </c>
      <c r="F14" s="19">
        <f>'5G RAN Market Shares'!F57+'4G RAN Market Shares'!F13</f>
        <v>0</v>
      </c>
      <c r="G14" s="19">
        <f>'5G RAN Market Shares'!G57+'4G RAN Market Shares'!G13</f>
        <v>0</v>
      </c>
      <c r="H14" s="19">
        <f>'5G RAN Market Shares'!H57+'4G RAN Market Shares'!H13</f>
        <v>0</v>
      </c>
      <c r="I14" s="19">
        <f>'5G RAN Market Shares'!I57+'4G RAN Market Shares'!I13</f>
        <v>0</v>
      </c>
      <c r="J14" s="19">
        <f>'5G RAN Market Shares'!J57+'4G RAN Market Shares'!J13</f>
        <v>0</v>
      </c>
      <c r="K14" s="19">
        <f>'5G RAN Market Shares'!K57+'4G RAN Market Shares'!K13+'5GC Market Shares'!K13</f>
        <v>0</v>
      </c>
      <c r="L14" s="19"/>
      <c r="M14" s="75"/>
      <c r="N14" s="146" t="str">
        <f t="shared" si="2"/>
        <v>NEC</v>
      </c>
      <c r="O14" s="32">
        <f t="shared" si="1"/>
        <v>0</v>
      </c>
      <c r="P14" s="32">
        <f t="shared" si="3"/>
        <v>0</v>
      </c>
      <c r="Q14" s="19"/>
      <c r="R14" s="19"/>
      <c r="S14" s="19"/>
    </row>
    <row r="15" spans="2:19" ht="13.2" customHeight="1">
      <c r="B15" s="76" t="s">
        <v>18</v>
      </c>
      <c r="C15" s="19">
        <f>'5G RAN Market Shares'!C58+'4G RAN Market Shares'!C14+'EPC vEPC Market Shares'!C14+'2G 3G Market Shares'!C13+'5GC Market Shares'!C14</f>
        <v>0</v>
      </c>
      <c r="D15" s="19">
        <f>'5G RAN Market Shares'!D58+'4G RAN Market Shares'!D14+'EPC vEPC Market Shares'!D14+'2G 3G Market Shares'!D13+'5GC Market Shares'!D14</f>
        <v>0</v>
      </c>
      <c r="E15" s="19">
        <f>'5G RAN Market Shares'!E58+'4G RAN Market Shares'!E14+'EPC vEPC Market Shares'!E14+'2G 3G Market Shares'!E13+'5GC Market Shares'!E14</f>
        <v>0</v>
      </c>
      <c r="F15" s="19">
        <f>'5G RAN Market Shares'!F58+'4G RAN Market Shares'!F14+'EPC vEPC Market Shares'!F14+'2G 3G Market Shares'!F13+'5GC Market Shares'!F14</f>
        <v>0</v>
      </c>
      <c r="G15" s="19">
        <f>'5G RAN Market Shares'!G58+'4G RAN Market Shares'!G14+'EPC vEPC Market Shares'!G14+'2G 3G Market Shares'!G13+'5GC Market Shares'!G14</f>
        <v>0</v>
      </c>
      <c r="H15" s="19">
        <f>'5G RAN Market Shares'!H58+'4G RAN Market Shares'!H14+'EPC vEPC Market Shares'!H14+'2G 3G Market Shares'!H13+'5GC Market Shares'!H14</f>
        <v>0</v>
      </c>
      <c r="I15" s="19">
        <f>'5G RAN Market Shares'!I58+'4G RAN Market Shares'!I14+'EPC vEPC Market Shares'!I14+'2G 3G Market Shares'!I13+'5GC Market Shares'!I14</f>
        <v>0</v>
      </c>
      <c r="J15" s="19">
        <f>'5G RAN Market Shares'!J58+'4G RAN Market Shares'!J14+'EPC vEPC Market Shares'!J14+'2G 3G Market Shares'!J13+'5GC Market Shares'!J14</f>
        <v>0</v>
      </c>
      <c r="K15" s="19">
        <f>'5G RAN Market Shares'!K58+'4G RAN Market Shares'!K14+'EPC vEPC Market Shares'!K14+'2G 3G Market Shares'!K13+'5GC Market Shares'!K14</f>
        <v>0</v>
      </c>
      <c r="L15" s="19"/>
      <c r="M15" s="75"/>
      <c r="N15" s="146" t="str">
        <f t="shared" si="2"/>
        <v>Nokia</v>
      </c>
      <c r="O15" s="32">
        <f t="shared" si="1"/>
        <v>0</v>
      </c>
      <c r="P15" s="32">
        <f t="shared" si="3"/>
        <v>0</v>
      </c>
      <c r="Q15" s="19"/>
      <c r="R15" s="19"/>
      <c r="S15" s="19"/>
    </row>
    <row r="16" spans="2:19" ht="13.2" customHeight="1">
      <c r="B16" s="76" t="s">
        <v>23</v>
      </c>
      <c r="C16" s="19">
        <f>'5G RAN Market Shares'!C59+'4G RAN Market Shares'!C13+'EPC vEPC Market Shares'!C15+'2G 3G Market Shares'!C14+'5GC Market Shares'!C15</f>
        <v>0</v>
      </c>
      <c r="D16" s="19">
        <f>'5G RAN Market Shares'!D59+'4G RAN Market Shares'!D15+'EPC vEPC Market Shares'!D15+'2G 3G Market Shares'!D14+'5GC Market Shares'!D15</f>
        <v>0</v>
      </c>
      <c r="E16" s="19">
        <f>'5G RAN Market Shares'!E59+'4G RAN Market Shares'!E15+'EPC vEPC Market Shares'!E15+'2G 3G Market Shares'!E14+'5GC Market Shares'!E15</f>
        <v>0</v>
      </c>
      <c r="F16" s="19">
        <f>'5G RAN Market Shares'!F59+'4G RAN Market Shares'!F15+'EPC vEPC Market Shares'!F15+'2G 3G Market Shares'!F14+'5GC Market Shares'!F15</f>
        <v>0</v>
      </c>
      <c r="G16" s="19">
        <f>'5G RAN Market Shares'!G59+'4G RAN Market Shares'!G15+'EPC vEPC Market Shares'!G15+'2G 3G Market Shares'!G14+'5GC Market Shares'!G15</f>
        <v>0</v>
      </c>
      <c r="H16" s="19">
        <f>'5G RAN Market Shares'!H59+'4G RAN Market Shares'!H15+'EPC vEPC Market Shares'!H15+'2G 3G Market Shares'!H14+'5GC Market Shares'!H15</f>
        <v>0</v>
      </c>
      <c r="I16" s="19">
        <f>'5G RAN Market Shares'!I59+'4G RAN Market Shares'!I15+'EPC vEPC Market Shares'!I15+'2G 3G Market Shares'!I14+'5GC Market Shares'!I15</f>
        <v>0</v>
      </c>
      <c r="J16" s="19">
        <f>'5G RAN Market Shares'!J59+'4G RAN Market Shares'!J15+'EPC vEPC Market Shares'!J15+'2G 3G Market Shares'!J14+'5GC Market Shares'!J15</f>
        <v>0</v>
      </c>
      <c r="K16" s="19">
        <f>'5G RAN Market Shares'!K59+'4G RAN Market Shares'!K15+'EPC vEPC Market Shares'!K15+'2G 3G Market Shares'!K14+'5GC Market Shares'!K15</f>
        <v>0</v>
      </c>
      <c r="L16" s="19"/>
      <c r="M16" s="75"/>
      <c r="N16" s="146" t="str">
        <f t="shared" si="2"/>
        <v>Samsung</v>
      </c>
      <c r="O16" s="32">
        <f>SUM(C16:F16)</f>
        <v>0</v>
      </c>
      <c r="P16" s="32">
        <f>SUM(G16:J16)</f>
        <v>0</v>
      </c>
      <c r="Q16" s="19"/>
      <c r="R16" s="19"/>
      <c r="S16" s="19"/>
    </row>
    <row r="17" spans="2:25" ht="13.2" customHeight="1">
      <c r="B17" s="76" t="s">
        <v>28</v>
      </c>
      <c r="C17" s="19">
        <f>'5G RAN Market Shares'!C60+'4G RAN Market Shares'!C16+'EPC vEPC Market Shares'!C16+'2G 3G Market Shares'!C15</f>
        <v>0</v>
      </c>
      <c r="D17" s="19">
        <f>'5G RAN Market Shares'!D60+'4G RAN Market Shares'!D16+'EPC vEPC Market Shares'!D16+'2G 3G Market Shares'!D15</f>
        <v>0</v>
      </c>
      <c r="E17" s="19">
        <f>'5G RAN Market Shares'!E60+'4G RAN Market Shares'!E16+'EPC vEPC Market Shares'!E16+'2G 3G Market Shares'!E15</f>
        <v>0</v>
      </c>
      <c r="F17" s="19">
        <f>'5G RAN Market Shares'!F60+'4G RAN Market Shares'!F16+'EPC vEPC Market Shares'!F16+'2G 3G Market Shares'!F15</f>
        <v>0</v>
      </c>
      <c r="G17" s="19">
        <f>'5G RAN Market Shares'!G60+'4G RAN Market Shares'!G16+'EPC vEPC Market Shares'!G16+'2G 3G Market Shares'!G15</f>
        <v>0</v>
      </c>
      <c r="H17" s="19">
        <f>'5G RAN Market Shares'!H60+'4G RAN Market Shares'!H16+'EPC vEPC Market Shares'!H16+'2G 3G Market Shares'!H15+'5GC Market Shares'!H16</f>
        <v>0</v>
      </c>
      <c r="I17" s="19">
        <f>'5G RAN Market Shares'!I60+'4G RAN Market Shares'!I16+'EPC vEPC Market Shares'!I16+'2G 3G Market Shares'!I15+'5GC Market Shares'!I16</f>
        <v>0</v>
      </c>
      <c r="J17" s="19">
        <f>'5G RAN Market Shares'!J60+'4G RAN Market Shares'!J16+'EPC vEPC Market Shares'!J16+'2G 3G Market Shares'!J15+'5GC Market Shares'!J16</f>
        <v>0</v>
      </c>
      <c r="K17" s="19">
        <f>'5G RAN Market Shares'!K60+'4G RAN Market Shares'!K16+'EPC vEPC Market Shares'!K16+'2G 3G Market Shares'!K15+'5GC Market Shares'!K16</f>
        <v>0</v>
      </c>
      <c r="L17" s="19"/>
      <c r="M17" s="75"/>
      <c r="N17" s="146" t="str">
        <f t="shared" si="2"/>
        <v>ZTE</v>
      </c>
      <c r="O17" s="32">
        <f t="shared" si="1"/>
        <v>0</v>
      </c>
      <c r="P17" s="32">
        <f t="shared" si="3"/>
        <v>0</v>
      </c>
      <c r="Q17" s="19"/>
      <c r="R17" s="19"/>
      <c r="S17" s="19"/>
    </row>
    <row r="18" spans="2:25" ht="13.2" customHeight="1">
      <c r="B18" s="76" t="s">
        <v>85</v>
      </c>
      <c r="C18" s="19">
        <f>'5G RAN Market Shares'!C61+'4G RAN Market Shares'!C17+'EPC vEPC Market Shares'!C17+'2G 3G Market Shares'!C16+'2G 3G Market Shares'!C11</f>
        <v>0</v>
      </c>
      <c r="D18" s="19">
        <f>'5G RAN Market Shares'!D61+'4G RAN Market Shares'!D17+'EPC vEPC Market Shares'!D17+'2G 3G Market Shares'!D16+'2G 3G Market Shares'!D11</f>
        <v>0</v>
      </c>
      <c r="E18" s="19">
        <f>'5G RAN Market Shares'!E61+'4G RAN Market Shares'!E17+'EPC vEPC Market Shares'!E17+'2G 3G Market Shares'!E16+'2G 3G Market Shares'!E11</f>
        <v>0</v>
      </c>
      <c r="F18" s="19">
        <f>'5G RAN Market Shares'!F61+'4G RAN Market Shares'!F17+'EPC vEPC Market Shares'!F17+'2G 3G Market Shares'!F16+'2G 3G Market Shares'!F11+'5GC Market Shares'!F17</f>
        <v>0</v>
      </c>
      <c r="G18" s="19">
        <f>'5G RAN Market Shares'!G61+'4G RAN Market Shares'!G17+'EPC vEPC Market Shares'!G17+'2G 3G Market Shares'!G16+'2G 3G Market Shares'!G11+'5GC Market Shares'!G17</f>
        <v>0</v>
      </c>
      <c r="H18" s="19">
        <f>'5G RAN Market Shares'!H61+'4G RAN Market Shares'!H17+'EPC vEPC Market Shares'!H17+'2G 3G Market Shares'!H16+'2G 3G Market Shares'!H11+'5GC Market Shares'!H17</f>
        <v>0</v>
      </c>
      <c r="I18" s="19">
        <f>'5G RAN Market Shares'!I61+'4G RAN Market Shares'!I17+'EPC vEPC Market Shares'!I17+'2G 3G Market Shares'!I16+'2G 3G Market Shares'!I11+'5GC Market Shares'!I17</f>
        <v>0</v>
      </c>
      <c r="J18" s="19">
        <f>'5G RAN Market Shares'!J61+'4G RAN Market Shares'!J17+'EPC vEPC Market Shares'!J17+'2G 3G Market Shares'!J16+'2G 3G Market Shares'!J11+'5GC Market Shares'!J17</f>
        <v>0</v>
      </c>
      <c r="K18" s="19">
        <f>'5G RAN Market Shares'!K61+'4G RAN Market Shares'!K17+'EPC vEPC Market Shares'!K17+'2G 3G Market Shares'!K16+'2G 3G Market Shares'!K11+'5GC Market Shares'!K17</f>
        <v>0</v>
      </c>
      <c r="L18" s="19"/>
      <c r="M18" s="75"/>
      <c r="N18" s="146" t="str">
        <f t="shared" si="2"/>
        <v>Other</v>
      </c>
      <c r="O18" s="32">
        <f t="shared" si="1"/>
        <v>0</v>
      </c>
      <c r="P18" s="32">
        <f t="shared" si="3"/>
        <v>0</v>
      </c>
      <c r="Q18" s="19"/>
      <c r="R18" s="19"/>
      <c r="S18" s="19"/>
      <c r="Y18" s="101"/>
    </row>
    <row r="19" spans="2:25" ht="13.2" customHeight="1">
      <c r="B19" s="76" t="s">
        <v>72</v>
      </c>
      <c r="C19" s="195">
        <f>SUM(C9:C18)</f>
        <v>0</v>
      </c>
      <c r="D19" s="195">
        <f t="shared" ref="D19:H19" si="4">SUM(D9:D18)</f>
        <v>0</v>
      </c>
      <c r="E19" s="195">
        <f t="shared" si="4"/>
        <v>0</v>
      </c>
      <c r="F19" s="195">
        <f t="shared" si="4"/>
        <v>0</v>
      </c>
      <c r="G19" s="195">
        <f t="shared" si="4"/>
        <v>0</v>
      </c>
      <c r="H19" s="195">
        <f t="shared" si="4"/>
        <v>0</v>
      </c>
      <c r="I19" s="195">
        <f t="shared" ref="I19:L19" si="5">SUM(I9:I18)</f>
        <v>0</v>
      </c>
      <c r="J19" s="195">
        <f t="shared" si="5"/>
        <v>0</v>
      </c>
      <c r="K19" s="195">
        <f>SUM(K9:K18)</f>
        <v>0</v>
      </c>
      <c r="L19" s="195">
        <f t="shared" si="5"/>
        <v>0</v>
      </c>
      <c r="M19" s="75"/>
      <c r="N19" s="76" t="s">
        <v>72</v>
      </c>
      <c r="O19" s="33">
        <f>SUM(O9:O18)</f>
        <v>0</v>
      </c>
      <c r="P19" s="33">
        <f>SUM(P10:P18)</f>
        <v>0</v>
      </c>
      <c r="Q19" s="33">
        <f>SUM(Q10:Q18)</f>
        <v>0</v>
      </c>
      <c r="R19" s="33">
        <f>SUM(R10:R18)</f>
        <v>0</v>
      </c>
      <c r="S19" s="33">
        <f>SUM(S10:S18)</f>
        <v>0</v>
      </c>
    </row>
    <row r="20" spans="2:25" ht="13.2" customHeight="1">
      <c r="B20" s="104" t="s">
        <v>219</v>
      </c>
      <c r="C20" s="56"/>
      <c r="D20" s="56"/>
      <c r="E20" s="56"/>
      <c r="F20" s="56"/>
    </row>
    <row r="21" spans="2:25" ht="13.2" customHeight="1">
      <c r="P21" s="176"/>
    </row>
    <row r="22" spans="2:25" ht="15" customHeight="1">
      <c r="B22" s="21" t="s">
        <v>228</v>
      </c>
      <c r="F22" s="24"/>
      <c r="N22" s="21" t="s">
        <v>229</v>
      </c>
    </row>
    <row r="23" spans="2:25" ht="13.2" customHeight="1">
      <c r="B23" s="9"/>
      <c r="C23" s="20" t="s">
        <v>75</v>
      </c>
      <c r="D23" s="20" t="s">
        <v>76</v>
      </c>
      <c r="E23" s="20" t="s">
        <v>77</v>
      </c>
      <c r="F23" s="20" t="s">
        <v>78</v>
      </c>
      <c r="G23" s="20" t="s">
        <v>79</v>
      </c>
      <c r="H23" s="20" t="s">
        <v>80</v>
      </c>
      <c r="I23" s="20" t="s">
        <v>81</v>
      </c>
      <c r="J23" s="20" t="s">
        <v>82</v>
      </c>
      <c r="K23" s="20" t="s">
        <v>83</v>
      </c>
      <c r="L23" s="20" t="s">
        <v>84</v>
      </c>
      <c r="N23" s="9"/>
      <c r="O23" s="20">
        <v>2019</v>
      </c>
      <c r="P23" s="20">
        <v>2020</v>
      </c>
      <c r="Q23" s="20">
        <v>2021</v>
      </c>
      <c r="R23" s="20">
        <v>2022</v>
      </c>
      <c r="S23" s="20">
        <v>2023</v>
      </c>
    </row>
    <row r="24" spans="2:25" ht="13.2" customHeight="1">
      <c r="B24" s="4" t="str">
        <f>B9</f>
        <v>Cisco</v>
      </c>
      <c r="C24" s="29" t="e">
        <f t="shared" ref="C24:J33" si="6">C9/C$19</f>
        <v>#DIV/0!</v>
      </c>
      <c r="D24" s="29" t="e">
        <f t="shared" si="6"/>
        <v>#DIV/0!</v>
      </c>
      <c r="E24" s="29" t="e">
        <f t="shared" si="6"/>
        <v>#DIV/0!</v>
      </c>
      <c r="F24" s="29" t="e">
        <f t="shared" si="6"/>
        <v>#DIV/0!</v>
      </c>
      <c r="G24" s="29" t="e">
        <f t="shared" si="6"/>
        <v>#DIV/0!</v>
      </c>
      <c r="H24" s="29" t="e">
        <f t="shared" si="6"/>
        <v>#DIV/0!</v>
      </c>
      <c r="I24" s="29" t="e">
        <f t="shared" si="6"/>
        <v>#DIV/0!</v>
      </c>
      <c r="J24" s="29" t="e">
        <f t="shared" si="6"/>
        <v>#DIV/0!</v>
      </c>
      <c r="K24" s="29" t="e">
        <f t="shared" ref="K24" si="7">K9/K$19</f>
        <v>#DIV/0!</v>
      </c>
      <c r="L24" s="23"/>
      <c r="N24" s="4" t="str">
        <f>N9</f>
        <v>Cisco</v>
      </c>
      <c r="O24" s="29" t="e">
        <f t="shared" ref="O24:P33" si="8">O9/O$19</f>
        <v>#DIV/0!</v>
      </c>
      <c r="P24" s="171" t="e">
        <f t="shared" si="8"/>
        <v>#DIV/0!</v>
      </c>
      <c r="Q24" s="23"/>
      <c r="R24" s="23"/>
      <c r="S24" s="23"/>
    </row>
    <row r="25" spans="2:25" ht="13.2" customHeight="1">
      <c r="B25" s="4" t="str">
        <f t="shared" ref="B25:B34" si="9">B10</f>
        <v>Ericsson</v>
      </c>
      <c r="C25" s="29" t="e">
        <f t="shared" si="6"/>
        <v>#DIV/0!</v>
      </c>
      <c r="D25" s="29" t="e">
        <f t="shared" si="6"/>
        <v>#DIV/0!</v>
      </c>
      <c r="E25" s="29" t="e">
        <f t="shared" si="6"/>
        <v>#DIV/0!</v>
      </c>
      <c r="F25" s="29" t="e">
        <f t="shared" si="6"/>
        <v>#DIV/0!</v>
      </c>
      <c r="G25" s="29" t="e">
        <f t="shared" si="6"/>
        <v>#DIV/0!</v>
      </c>
      <c r="H25" s="29" t="e">
        <f t="shared" si="6"/>
        <v>#DIV/0!</v>
      </c>
      <c r="I25" s="29" t="e">
        <f t="shared" si="6"/>
        <v>#DIV/0!</v>
      </c>
      <c r="J25" s="29" t="e">
        <f t="shared" si="6"/>
        <v>#DIV/0!</v>
      </c>
      <c r="K25" s="29" t="e">
        <f t="shared" ref="K25" si="10">K10/K$19</f>
        <v>#DIV/0!</v>
      </c>
      <c r="L25" s="23"/>
      <c r="N25" s="4" t="str">
        <f t="shared" ref="N25:N34" si="11">N10</f>
        <v>Ericsson</v>
      </c>
      <c r="O25" s="29" t="e">
        <f t="shared" si="8"/>
        <v>#DIV/0!</v>
      </c>
      <c r="P25" s="29" t="e">
        <f t="shared" si="8"/>
        <v>#DIV/0!</v>
      </c>
      <c r="Q25" s="23"/>
      <c r="R25" s="23"/>
      <c r="S25" s="23"/>
    </row>
    <row r="26" spans="2:25" ht="13.2" customHeight="1">
      <c r="B26" s="4" t="str">
        <f t="shared" si="9"/>
        <v>Fujitsu</v>
      </c>
      <c r="C26" s="29" t="e">
        <f t="shared" si="6"/>
        <v>#DIV/0!</v>
      </c>
      <c r="D26" s="29" t="e">
        <f t="shared" si="6"/>
        <v>#DIV/0!</v>
      </c>
      <c r="E26" s="29" t="e">
        <f t="shared" si="6"/>
        <v>#DIV/0!</v>
      </c>
      <c r="F26" s="29" t="e">
        <f t="shared" si="6"/>
        <v>#DIV/0!</v>
      </c>
      <c r="G26" s="29" t="e">
        <f t="shared" si="6"/>
        <v>#DIV/0!</v>
      </c>
      <c r="H26" s="29" t="e">
        <f t="shared" si="6"/>
        <v>#DIV/0!</v>
      </c>
      <c r="I26" s="29" t="e">
        <f t="shared" si="6"/>
        <v>#DIV/0!</v>
      </c>
      <c r="J26" s="29" t="e">
        <f t="shared" si="6"/>
        <v>#DIV/0!</v>
      </c>
      <c r="K26" s="29" t="e">
        <f t="shared" ref="K26" si="12">K11/K$19</f>
        <v>#DIV/0!</v>
      </c>
      <c r="L26" s="23"/>
      <c r="N26" s="4" t="str">
        <f t="shared" si="11"/>
        <v>Fujitsu</v>
      </c>
      <c r="O26" s="29" t="e">
        <f t="shared" si="8"/>
        <v>#DIV/0!</v>
      </c>
      <c r="P26" s="29" t="e">
        <f t="shared" si="8"/>
        <v>#DIV/0!</v>
      </c>
      <c r="Q26" s="23"/>
      <c r="R26" s="23"/>
      <c r="S26" s="23"/>
    </row>
    <row r="27" spans="2:25" ht="13.2" customHeight="1">
      <c r="B27" s="4" t="str">
        <f t="shared" si="9"/>
        <v>Huawei</v>
      </c>
      <c r="C27" s="29" t="e">
        <f t="shared" si="6"/>
        <v>#DIV/0!</v>
      </c>
      <c r="D27" s="29" t="e">
        <f t="shared" si="6"/>
        <v>#DIV/0!</v>
      </c>
      <c r="E27" s="29" t="e">
        <f t="shared" si="6"/>
        <v>#DIV/0!</v>
      </c>
      <c r="F27" s="29" t="e">
        <f t="shared" si="6"/>
        <v>#DIV/0!</v>
      </c>
      <c r="G27" s="29" t="e">
        <f t="shared" si="6"/>
        <v>#DIV/0!</v>
      </c>
      <c r="H27" s="29" t="e">
        <f t="shared" si="6"/>
        <v>#DIV/0!</v>
      </c>
      <c r="I27" s="29" t="e">
        <f t="shared" si="6"/>
        <v>#DIV/0!</v>
      </c>
      <c r="J27" s="29" t="e">
        <f t="shared" si="6"/>
        <v>#DIV/0!</v>
      </c>
      <c r="K27" s="29" t="e">
        <f t="shared" ref="K27" si="13">K12/K$19</f>
        <v>#DIV/0!</v>
      </c>
      <c r="L27" s="23"/>
      <c r="N27" s="4" t="str">
        <f t="shared" si="11"/>
        <v>Huawei</v>
      </c>
      <c r="O27" s="29" t="e">
        <f t="shared" si="8"/>
        <v>#DIV/0!</v>
      </c>
      <c r="P27" s="29" t="e">
        <f t="shared" si="8"/>
        <v>#DIV/0!</v>
      </c>
      <c r="Q27" s="23"/>
      <c r="R27" s="23"/>
      <c r="S27" s="23"/>
    </row>
    <row r="28" spans="2:25" ht="13.2" customHeight="1">
      <c r="B28" s="4" t="str">
        <f t="shared" si="9"/>
        <v>Mavenir</v>
      </c>
      <c r="C28" s="29" t="e">
        <f t="shared" si="6"/>
        <v>#DIV/0!</v>
      </c>
      <c r="D28" s="29" t="e">
        <f t="shared" si="6"/>
        <v>#DIV/0!</v>
      </c>
      <c r="E28" s="29" t="e">
        <f t="shared" si="6"/>
        <v>#DIV/0!</v>
      </c>
      <c r="F28" s="29" t="e">
        <f t="shared" si="6"/>
        <v>#DIV/0!</v>
      </c>
      <c r="G28" s="29" t="e">
        <f t="shared" si="6"/>
        <v>#DIV/0!</v>
      </c>
      <c r="H28" s="29" t="e">
        <f t="shared" si="6"/>
        <v>#DIV/0!</v>
      </c>
      <c r="I28" s="29" t="e">
        <f t="shared" si="6"/>
        <v>#DIV/0!</v>
      </c>
      <c r="J28" s="29" t="e">
        <f t="shared" si="6"/>
        <v>#DIV/0!</v>
      </c>
      <c r="K28" s="29" t="e">
        <f t="shared" ref="K28" si="14">K13/K$19</f>
        <v>#DIV/0!</v>
      </c>
      <c r="L28" s="23"/>
      <c r="N28" s="4" t="str">
        <f t="shared" si="11"/>
        <v>Mavenir</v>
      </c>
      <c r="O28" s="171" t="e">
        <f t="shared" si="8"/>
        <v>#DIV/0!</v>
      </c>
      <c r="P28" s="171" t="e">
        <f t="shared" si="8"/>
        <v>#DIV/0!</v>
      </c>
      <c r="Q28" s="23"/>
      <c r="R28" s="23"/>
      <c r="S28" s="23"/>
    </row>
    <row r="29" spans="2:25" ht="13.2" customHeight="1">
      <c r="B29" s="4" t="str">
        <f t="shared" si="9"/>
        <v>NEC</v>
      </c>
      <c r="C29" s="29" t="e">
        <f t="shared" si="6"/>
        <v>#DIV/0!</v>
      </c>
      <c r="D29" s="29" t="e">
        <f t="shared" si="6"/>
        <v>#DIV/0!</v>
      </c>
      <c r="E29" s="29" t="e">
        <f t="shared" si="6"/>
        <v>#DIV/0!</v>
      </c>
      <c r="F29" s="29" t="e">
        <f t="shared" si="6"/>
        <v>#DIV/0!</v>
      </c>
      <c r="G29" s="29" t="e">
        <f t="shared" si="6"/>
        <v>#DIV/0!</v>
      </c>
      <c r="H29" s="29" t="e">
        <f t="shared" si="6"/>
        <v>#DIV/0!</v>
      </c>
      <c r="I29" s="29" t="e">
        <f t="shared" si="6"/>
        <v>#DIV/0!</v>
      </c>
      <c r="J29" s="29" t="e">
        <f t="shared" si="6"/>
        <v>#DIV/0!</v>
      </c>
      <c r="K29" s="29" t="e">
        <f t="shared" ref="K29" si="15">K14/K$19</f>
        <v>#DIV/0!</v>
      </c>
      <c r="L29" s="23"/>
      <c r="N29" s="4" t="str">
        <f t="shared" si="11"/>
        <v>NEC</v>
      </c>
      <c r="O29" s="29" t="e">
        <f t="shared" si="8"/>
        <v>#DIV/0!</v>
      </c>
      <c r="P29" s="29" t="e">
        <f t="shared" si="8"/>
        <v>#DIV/0!</v>
      </c>
      <c r="Q29" s="23"/>
      <c r="R29" s="23"/>
      <c r="S29" s="23"/>
    </row>
    <row r="30" spans="2:25" ht="13.2" customHeight="1">
      <c r="B30" s="4" t="str">
        <f t="shared" si="9"/>
        <v>Nokia</v>
      </c>
      <c r="C30" s="29" t="e">
        <f t="shared" si="6"/>
        <v>#DIV/0!</v>
      </c>
      <c r="D30" s="29" t="e">
        <f t="shared" si="6"/>
        <v>#DIV/0!</v>
      </c>
      <c r="E30" s="29" t="e">
        <f t="shared" si="6"/>
        <v>#DIV/0!</v>
      </c>
      <c r="F30" s="29" t="e">
        <f t="shared" si="6"/>
        <v>#DIV/0!</v>
      </c>
      <c r="G30" s="29" t="e">
        <f t="shared" si="6"/>
        <v>#DIV/0!</v>
      </c>
      <c r="H30" s="29" t="e">
        <f t="shared" si="6"/>
        <v>#DIV/0!</v>
      </c>
      <c r="I30" s="29" t="e">
        <f t="shared" si="6"/>
        <v>#DIV/0!</v>
      </c>
      <c r="J30" s="29" t="e">
        <f t="shared" si="6"/>
        <v>#DIV/0!</v>
      </c>
      <c r="K30" s="29" t="e">
        <f t="shared" ref="K30" si="16">K15/K$19</f>
        <v>#DIV/0!</v>
      </c>
      <c r="L30" s="23"/>
      <c r="N30" s="4" t="str">
        <f t="shared" si="11"/>
        <v>Nokia</v>
      </c>
      <c r="O30" s="29" t="e">
        <f t="shared" si="8"/>
        <v>#DIV/0!</v>
      </c>
      <c r="P30" s="29" t="e">
        <f t="shared" si="8"/>
        <v>#DIV/0!</v>
      </c>
      <c r="Q30" s="23"/>
      <c r="R30" s="23"/>
      <c r="S30" s="23"/>
    </row>
    <row r="31" spans="2:25" ht="13.2" customHeight="1">
      <c r="B31" s="4" t="str">
        <f t="shared" si="9"/>
        <v>Samsung</v>
      </c>
      <c r="C31" s="29" t="e">
        <f t="shared" si="6"/>
        <v>#DIV/0!</v>
      </c>
      <c r="D31" s="29" t="e">
        <f t="shared" si="6"/>
        <v>#DIV/0!</v>
      </c>
      <c r="E31" s="29" t="e">
        <f t="shared" si="6"/>
        <v>#DIV/0!</v>
      </c>
      <c r="F31" s="29" t="e">
        <f t="shared" si="6"/>
        <v>#DIV/0!</v>
      </c>
      <c r="G31" s="29" t="e">
        <f t="shared" si="6"/>
        <v>#DIV/0!</v>
      </c>
      <c r="H31" s="29" t="e">
        <f t="shared" si="6"/>
        <v>#DIV/0!</v>
      </c>
      <c r="I31" s="29" t="e">
        <f t="shared" si="6"/>
        <v>#DIV/0!</v>
      </c>
      <c r="J31" s="29" t="e">
        <f t="shared" si="6"/>
        <v>#DIV/0!</v>
      </c>
      <c r="K31" s="29" t="e">
        <f t="shared" ref="K31" si="17">K16/K$19</f>
        <v>#DIV/0!</v>
      </c>
      <c r="L31" s="23"/>
      <c r="N31" s="4" t="str">
        <f t="shared" si="11"/>
        <v>Samsung</v>
      </c>
      <c r="O31" s="29" t="e">
        <f t="shared" si="8"/>
        <v>#DIV/0!</v>
      </c>
      <c r="P31" s="29" t="e">
        <f t="shared" si="8"/>
        <v>#DIV/0!</v>
      </c>
      <c r="Q31" s="23"/>
      <c r="R31" s="23"/>
      <c r="S31" s="23"/>
    </row>
    <row r="32" spans="2:25" ht="13.2" customHeight="1">
      <c r="B32" s="4" t="str">
        <f t="shared" si="9"/>
        <v>ZTE</v>
      </c>
      <c r="C32" s="29" t="e">
        <f t="shared" si="6"/>
        <v>#DIV/0!</v>
      </c>
      <c r="D32" s="29" t="e">
        <f t="shared" si="6"/>
        <v>#DIV/0!</v>
      </c>
      <c r="E32" s="29" t="e">
        <f t="shared" si="6"/>
        <v>#DIV/0!</v>
      </c>
      <c r="F32" s="29" t="e">
        <f t="shared" si="6"/>
        <v>#DIV/0!</v>
      </c>
      <c r="G32" s="29" t="e">
        <f t="shared" si="6"/>
        <v>#DIV/0!</v>
      </c>
      <c r="H32" s="29" t="e">
        <f t="shared" si="6"/>
        <v>#DIV/0!</v>
      </c>
      <c r="I32" s="29" t="e">
        <f t="shared" si="6"/>
        <v>#DIV/0!</v>
      </c>
      <c r="J32" s="29" t="e">
        <f t="shared" si="6"/>
        <v>#DIV/0!</v>
      </c>
      <c r="K32" s="29" t="e">
        <f t="shared" ref="K32" si="18">K17/K$19</f>
        <v>#DIV/0!</v>
      </c>
      <c r="L32" s="23"/>
      <c r="N32" s="4" t="str">
        <f t="shared" si="11"/>
        <v>ZTE</v>
      </c>
      <c r="O32" s="29" t="e">
        <f t="shared" si="8"/>
        <v>#DIV/0!</v>
      </c>
      <c r="P32" s="29" t="e">
        <f t="shared" si="8"/>
        <v>#DIV/0!</v>
      </c>
      <c r="Q32" s="23"/>
      <c r="R32" s="23"/>
      <c r="S32" s="23"/>
    </row>
    <row r="33" spans="2:19" ht="13.2" customHeight="1">
      <c r="B33" s="4" t="str">
        <f t="shared" si="9"/>
        <v>Other</v>
      </c>
      <c r="C33" s="29" t="e">
        <f t="shared" si="6"/>
        <v>#DIV/0!</v>
      </c>
      <c r="D33" s="29" t="e">
        <f t="shared" si="6"/>
        <v>#DIV/0!</v>
      </c>
      <c r="E33" s="29" t="e">
        <f t="shared" si="6"/>
        <v>#DIV/0!</v>
      </c>
      <c r="F33" s="29" t="e">
        <f t="shared" si="6"/>
        <v>#DIV/0!</v>
      </c>
      <c r="G33" s="29" t="e">
        <f t="shared" si="6"/>
        <v>#DIV/0!</v>
      </c>
      <c r="H33" s="29" t="e">
        <f t="shared" si="6"/>
        <v>#DIV/0!</v>
      </c>
      <c r="I33" s="29" t="e">
        <f t="shared" si="6"/>
        <v>#DIV/0!</v>
      </c>
      <c r="J33" s="29" t="e">
        <f t="shared" si="6"/>
        <v>#DIV/0!</v>
      </c>
      <c r="K33" s="29" t="e">
        <f t="shared" ref="K33" si="19">K18/K$19</f>
        <v>#DIV/0!</v>
      </c>
      <c r="L33" s="23"/>
      <c r="N33" s="4" t="str">
        <f t="shared" si="11"/>
        <v>Other</v>
      </c>
      <c r="O33" s="29" t="e">
        <f t="shared" si="8"/>
        <v>#DIV/0!</v>
      </c>
      <c r="P33" s="29" t="e">
        <f t="shared" si="8"/>
        <v>#DIV/0!</v>
      </c>
      <c r="Q33" s="23"/>
      <c r="R33" s="23"/>
      <c r="S33" s="23"/>
    </row>
    <row r="34" spans="2:19" ht="13.2" customHeight="1">
      <c r="B34" s="4" t="str">
        <f t="shared" si="9"/>
        <v>Total</v>
      </c>
      <c r="C34" s="30" t="e">
        <f t="shared" ref="C34:H34" si="20">SUM(C24:C33)</f>
        <v>#DIV/0!</v>
      </c>
      <c r="D34" s="30" t="e">
        <f t="shared" si="20"/>
        <v>#DIV/0!</v>
      </c>
      <c r="E34" s="30" t="e">
        <f t="shared" si="20"/>
        <v>#DIV/0!</v>
      </c>
      <c r="F34" s="30" t="e">
        <f t="shared" si="20"/>
        <v>#DIV/0!</v>
      </c>
      <c r="G34" s="30" t="e">
        <f t="shared" si="20"/>
        <v>#DIV/0!</v>
      </c>
      <c r="H34" s="30" t="e">
        <f t="shared" si="20"/>
        <v>#DIV/0!</v>
      </c>
      <c r="I34" s="30" t="e">
        <f t="shared" ref="I34:K34" si="21">SUM(I24:I33)</f>
        <v>#DIV/0!</v>
      </c>
      <c r="J34" s="30" t="e">
        <f t="shared" si="21"/>
        <v>#DIV/0!</v>
      </c>
      <c r="K34" s="30" t="e">
        <f t="shared" si="21"/>
        <v>#DIV/0!</v>
      </c>
      <c r="L34" s="22"/>
      <c r="N34" s="4" t="str">
        <f t="shared" si="11"/>
        <v>Total</v>
      </c>
      <c r="O34" s="30" t="e">
        <f>SUM(O24:O33)</f>
        <v>#DIV/0!</v>
      </c>
      <c r="P34" s="30" t="e">
        <f>SUM(P24:P33)</f>
        <v>#DIV/0!</v>
      </c>
      <c r="Q34" s="22"/>
      <c r="R34" s="22"/>
      <c r="S34" s="22"/>
    </row>
    <row r="35" spans="2:19" ht="13.2" customHeight="1">
      <c r="C35" s="18"/>
      <c r="D35" s="18"/>
      <c r="E35" s="18"/>
      <c r="F35" s="18"/>
      <c r="G35" s="18"/>
      <c r="H35" s="18"/>
      <c r="I35" s="18"/>
      <c r="J35" s="18"/>
      <c r="K35" s="18"/>
      <c r="L35" s="18"/>
      <c r="O35" s="18"/>
      <c r="P35" s="18"/>
      <c r="Q35" s="18"/>
      <c r="R35" s="18"/>
      <c r="S35" s="18"/>
    </row>
    <row r="36" spans="2:19" ht="13.2" customHeight="1"/>
    <row r="37" spans="2:19" ht="13.2" customHeight="1"/>
    <row r="38" spans="2:19" ht="13.2" customHeight="1"/>
    <row r="39" spans="2:19" ht="13.2" customHeight="1"/>
    <row r="40" spans="2:19" ht="13.2" customHeight="1"/>
    <row r="41" spans="2:19" ht="13.2" customHeight="1"/>
    <row r="42" spans="2:19" ht="13.2" customHeight="1"/>
    <row r="43" spans="2:19" ht="13.2" customHeight="1"/>
    <row r="44" spans="2:19" ht="13.2" customHeight="1"/>
    <row r="45" spans="2:19" ht="13.2" customHeight="1"/>
    <row r="46" spans="2:19" ht="13.2" customHeight="1"/>
    <row r="47" spans="2:19" ht="13.2" customHeight="1"/>
    <row r="48" spans="2:19" ht="13.2" customHeight="1"/>
    <row r="49" spans="2:19" ht="13.2" customHeight="1"/>
    <row r="50" spans="2:19" ht="13.2" customHeight="1"/>
    <row r="51" spans="2:19" ht="13.2" customHeight="1"/>
    <row r="52" spans="2:19" ht="13.2" customHeight="1"/>
    <row r="53" spans="2:19" ht="13.2" customHeight="1"/>
    <row r="54" spans="2:19" ht="13.2" customHeight="1"/>
    <row r="55" spans="2:19" ht="13.2" customHeight="1"/>
    <row r="56" spans="2:19">
      <c r="B56" s="21" t="s">
        <v>188</v>
      </c>
      <c r="N56" s="21" t="s">
        <v>189</v>
      </c>
    </row>
    <row r="57" spans="2:19" ht="13.2" customHeight="1">
      <c r="B57" s="121" t="s">
        <v>6</v>
      </c>
      <c r="C57" s="109" t="s">
        <v>75</v>
      </c>
      <c r="D57" s="109" t="s">
        <v>76</v>
      </c>
      <c r="E57" s="109" t="s">
        <v>77</v>
      </c>
      <c r="F57" s="109" t="s">
        <v>78</v>
      </c>
      <c r="G57" s="109" t="s">
        <v>79</v>
      </c>
      <c r="H57" s="109" t="s">
        <v>80</v>
      </c>
      <c r="I57" s="109" t="s">
        <v>81</v>
      </c>
      <c r="J57" s="109" t="s">
        <v>82</v>
      </c>
      <c r="K57" s="109" t="s">
        <v>83</v>
      </c>
      <c r="L57" s="109" t="s">
        <v>84</v>
      </c>
      <c r="M57" s="75"/>
      <c r="N57" s="108" t="str">
        <f>B57</f>
        <v>Vendor</v>
      </c>
      <c r="O57" s="109">
        <v>2019</v>
      </c>
      <c r="P57" s="109">
        <v>2020</v>
      </c>
      <c r="Q57" s="109">
        <v>2021</v>
      </c>
      <c r="R57" s="109">
        <v>2022</v>
      </c>
      <c r="S57" s="109">
        <v>2023</v>
      </c>
    </row>
    <row r="58" spans="2:19" ht="13.2" customHeight="1">
      <c r="B58" s="76" t="s">
        <v>11</v>
      </c>
      <c r="C58" s="147">
        <f>'5G RAN Market Shares'!C53+'4G RAN Market Shares'!C9+'2G 3G Market Shares'!C9</f>
        <v>0</v>
      </c>
      <c r="D58" s="147">
        <f>'5G RAN Market Shares'!D53+'4G RAN Market Shares'!D9+'2G 3G Market Shares'!D9</f>
        <v>0</v>
      </c>
      <c r="E58" s="147">
        <f>'5G RAN Market Shares'!E53+'4G RAN Market Shares'!E9+'2G 3G Market Shares'!E9</f>
        <v>0</v>
      </c>
      <c r="F58" s="147">
        <f>'5G RAN Market Shares'!F53+'4G RAN Market Shares'!F9+'2G 3G Market Shares'!F9</f>
        <v>0</v>
      </c>
      <c r="G58" s="147">
        <f>'5G RAN Market Shares'!G53+'4G RAN Market Shares'!G9+'2G 3G Market Shares'!G9</f>
        <v>0</v>
      </c>
      <c r="H58" s="147">
        <f>'5G RAN Market Shares'!H53+'4G RAN Market Shares'!H9+'2G 3G Market Shares'!H9</f>
        <v>0</v>
      </c>
      <c r="I58" s="147">
        <f>'5G RAN Market Shares'!I53+'4G RAN Market Shares'!I9+'2G 3G Market Shares'!I9</f>
        <v>0</v>
      </c>
      <c r="J58" s="147">
        <f>'5G RAN Market Shares'!J53+'4G RAN Market Shares'!J9+'2G 3G Market Shares'!J9</f>
        <v>0</v>
      </c>
      <c r="K58" s="147">
        <f>'5G RAN Market Shares'!K53+'4G RAN Market Shares'!K9+'2G 3G Market Shares'!K9</f>
        <v>0</v>
      </c>
      <c r="L58" s="147"/>
      <c r="M58" s="75"/>
      <c r="N58" s="146" t="str">
        <f t="shared" ref="N58:N66" si="22">B58</f>
        <v>Ericsson</v>
      </c>
      <c r="O58" s="149">
        <f t="shared" ref="O58:O66" si="23">SUM(C58:F58)</f>
        <v>0</v>
      </c>
      <c r="P58" s="149">
        <f>SUM(G58:J58)</f>
        <v>0</v>
      </c>
      <c r="Q58" s="147"/>
      <c r="R58" s="147"/>
      <c r="S58" s="147"/>
    </row>
    <row r="59" spans="2:19" ht="13.2" customHeight="1">
      <c r="B59" s="76" t="s">
        <v>3</v>
      </c>
      <c r="C59" s="147">
        <f>'5G RAN Market Shares'!C54+'4G RAN Market Shares'!C10+'2G 3G Market Shares'!C10</f>
        <v>0</v>
      </c>
      <c r="D59" s="147">
        <f>'5G RAN Market Shares'!D54+'4G RAN Market Shares'!D10+'2G 3G Market Shares'!D10</f>
        <v>0</v>
      </c>
      <c r="E59" s="147">
        <f>'5G RAN Market Shares'!E54+'4G RAN Market Shares'!E10+'2G 3G Market Shares'!E10</f>
        <v>0</v>
      </c>
      <c r="F59" s="147">
        <f>'5G RAN Market Shares'!F54+'4G RAN Market Shares'!F10+'2G 3G Market Shares'!F10</f>
        <v>0</v>
      </c>
      <c r="G59" s="147">
        <f>'5G RAN Market Shares'!G54+'4G RAN Market Shares'!G10+'2G 3G Market Shares'!G10</f>
        <v>0</v>
      </c>
      <c r="H59" s="147">
        <f>'5G RAN Market Shares'!H54+'4G RAN Market Shares'!H10+'2G 3G Market Shares'!H10</f>
        <v>0</v>
      </c>
      <c r="I59" s="147">
        <f>'5G RAN Market Shares'!I54+'4G RAN Market Shares'!I10+'2G 3G Market Shares'!I10</f>
        <v>0</v>
      </c>
      <c r="J59" s="147">
        <f>'5G RAN Market Shares'!J54+'4G RAN Market Shares'!J10+'2G 3G Market Shares'!J10</f>
        <v>0</v>
      </c>
      <c r="K59" s="147">
        <f>'5G RAN Market Shares'!K54+'4G RAN Market Shares'!K10+'2G 3G Market Shares'!K10</f>
        <v>0</v>
      </c>
      <c r="L59" s="147"/>
      <c r="M59" s="75"/>
      <c r="N59" s="146" t="str">
        <f t="shared" si="22"/>
        <v>Fujitsu</v>
      </c>
      <c r="O59" s="149">
        <f t="shared" si="23"/>
        <v>0</v>
      </c>
      <c r="P59" s="149">
        <f t="shared" ref="P59:P66" si="24">SUM(G59:J59)</f>
        <v>0</v>
      </c>
      <c r="Q59" s="147"/>
      <c r="R59" s="147"/>
      <c r="S59" s="147"/>
    </row>
    <row r="60" spans="2:19" ht="13.2" customHeight="1">
      <c r="B60" s="76" t="s">
        <v>17</v>
      </c>
      <c r="C60" s="147">
        <f>'5G RAN Market Shares'!C55+'4G RAN Market Shares'!C11+'2G 3G Market Shares'!C12</f>
        <v>0</v>
      </c>
      <c r="D60" s="147">
        <f>'5G RAN Market Shares'!D55+'4G RAN Market Shares'!D11+'2G 3G Market Shares'!D12</f>
        <v>0</v>
      </c>
      <c r="E60" s="147">
        <f>'5G RAN Market Shares'!E55+'4G RAN Market Shares'!E11+'2G 3G Market Shares'!E12</f>
        <v>0</v>
      </c>
      <c r="F60" s="147">
        <f>'5G RAN Market Shares'!F55+'4G RAN Market Shares'!F11+'2G 3G Market Shares'!F12</f>
        <v>0</v>
      </c>
      <c r="G60" s="147">
        <f>'5G RAN Market Shares'!G55+'4G RAN Market Shares'!G11+'2G 3G Market Shares'!G12</f>
        <v>0</v>
      </c>
      <c r="H60" s="147">
        <f>'5G RAN Market Shares'!H55+'4G RAN Market Shares'!H11+'2G 3G Market Shares'!H12</f>
        <v>0</v>
      </c>
      <c r="I60" s="147">
        <f>'5G RAN Market Shares'!I55+'4G RAN Market Shares'!I11+'2G 3G Market Shares'!I12</f>
        <v>0</v>
      </c>
      <c r="J60" s="147">
        <f>'5G RAN Market Shares'!J55+'4G RAN Market Shares'!J11+'2G 3G Market Shares'!J12</f>
        <v>0</v>
      </c>
      <c r="K60" s="147">
        <f>'5G RAN Market Shares'!K55+'4G RAN Market Shares'!K11+'2G 3G Market Shares'!K12</f>
        <v>0</v>
      </c>
      <c r="L60" s="147"/>
      <c r="M60" s="75"/>
      <c r="N60" s="146" t="str">
        <f t="shared" si="22"/>
        <v>Huawei</v>
      </c>
      <c r="O60" s="149">
        <f t="shared" si="23"/>
        <v>0</v>
      </c>
      <c r="P60" s="149">
        <f t="shared" si="24"/>
        <v>0</v>
      </c>
      <c r="Q60" s="147"/>
      <c r="R60" s="147"/>
      <c r="S60" s="147"/>
    </row>
    <row r="61" spans="2:19" ht="13.2" customHeight="1">
      <c r="B61" s="76" t="s">
        <v>20</v>
      </c>
      <c r="C61" s="147">
        <f>'5G RAN Market Shares'!C56+'4G RAN Market Shares'!C12</f>
        <v>0</v>
      </c>
      <c r="D61" s="147">
        <f>'5G RAN Market Shares'!D56+'4G RAN Market Shares'!D12</f>
        <v>0</v>
      </c>
      <c r="E61" s="147">
        <f>'5G RAN Market Shares'!E56+'4G RAN Market Shares'!E12</f>
        <v>0</v>
      </c>
      <c r="F61" s="147">
        <f>'5G RAN Market Shares'!F56+'4G RAN Market Shares'!F12</f>
        <v>0</v>
      </c>
      <c r="G61" s="147">
        <f>'5G RAN Market Shares'!G56+'4G RAN Market Shares'!G12</f>
        <v>0</v>
      </c>
      <c r="H61" s="147">
        <f>'5G RAN Market Shares'!H56+'4G RAN Market Shares'!H12</f>
        <v>0</v>
      </c>
      <c r="I61" s="147">
        <f>'5G RAN Market Shares'!I56+'4G RAN Market Shares'!I12</f>
        <v>0</v>
      </c>
      <c r="J61" s="147">
        <f>'5G RAN Market Shares'!J56+'4G RAN Market Shares'!J12</f>
        <v>0</v>
      </c>
      <c r="K61" s="147">
        <f>'5G RAN Market Shares'!K56+'4G RAN Market Shares'!K12</f>
        <v>0</v>
      </c>
      <c r="L61" s="147"/>
      <c r="M61" s="75"/>
      <c r="N61" s="146" t="str">
        <f t="shared" si="22"/>
        <v>Mavenir</v>
      </c>
      <c r="O61" s="149">
        <f t="shared" si="23"/>
        <v>0</v>
      </c>
      <c r="P61" s="149">
        <f t="shared" si="24"/>
        <v>0</v>
      </c>
      <c r="Q61" s="147"/>
      <c r="R61" s="147"/>
      <c r="S61" s="147"/>
    </row>
    <row r="62" spans="2:19" ht="13.2" customHeight="1">
      <c r="B62" s="76" t="s">
        <v>2</v>
      </c>
      <c r="C62" s="147">
        <f>'5G RAN Market Shares'!C57+'4G RAN Market Shares'!C13</f>
        <v>0</v>
      </c>
      <c r="D62" s="147">
        <f>'5G RAN Market Shares'!D57+'4G RAN Market Shares'!D13</f>
        <v>0</v>
      </c>
      <c r="E62" s="147">
        <f>'5G RAN Market Shares'!E57+'4G RAN Market Shares'!E13</f>
        <v>0</v>
      </c>
      <c r="F62" s="147">
        <f>'5G RAN Market Shares'!F57+'4G RAN Market Shares'!F13</f>
        <v>0</v>
      </c>
      <c r="G62" s="147">
        <f>'5G RAN Market Shares'!G57+'4G RAN Market Shares'!G13</f>
        <v>0</v>
      </c>
      <c r="H62" s="147">
        <f>'5G RAN Market Shares'!H57+'4G RAN Market Shares'!H13</f>
        <v>0</v>
      </c>
      <c r="I62" s="147">
        <f>'5G RAN Market Shares'!I57+'4G RAN Market Shares'!I13</f>
        <v>0</v>
      </c>
      <c r="J62" s="147">
        <f>'5G RAN Market Shares'!J57+'4G RAN Market Shares'!J13</f>
        <v>0</v>
      </c>
      <c r="K62" s="147">
        <f>'5G RAN Market Shares'!K57+'4G RAN Market Shares'!K13</f>
        <v>0</v>
      </c>
      <c r="L62" s="147"/>
      <c r="M62" s="75"/>
      <c r="N62" s="146" t="str">
        <f t="shared" si="22"/>
        <v>NEC</v>
      </c>
      <c r="O62" s="149">
        <f t="shared" si="23"/>
        <v>0</v>
      </c>
      <c r="P62" s="149">
        <f t="shared" si="24"/>
        <v>0</v>
      </c>
      <c r="Q62" s="147"/>
      <c r="R62" s="147"/>
      <c r="S62" s="147"/>
    </row>
    <row r="63" spans="2:19" ht="13.2" customHeight="1">
      <c r="B63" s="76" t="s">
        <v>18</v>
      </c>
      <c r="C63" s="147">
        <f>'5G RAN Market Shares'!C58+'4G RAN Market Shares'!C14+'2G 3G Market Shares'!C13</f>
        <v>0</v>
      </c>
      <c r="D63" s="147">
        <f>'5G RAN Market Shares'!D58+'4G RAN Market Shares'!D14+'2G 3G Market Shares'!D13</f>
        <v>0</v>
      </c>
      <c r="E63" s="147">
        <f>'5G RAN Market Shares'!E58+'4G RAN Market Shares'!E14+'2G 3G Market Shares'!E13</f>
        <v>0</v>
      </c>
      <c r="F63" s="147">
        <f>'5G RAN Market Shares'!F58+'4G RAN Market Shares'!F14+'2G 3G Market Shares'!F13</f>
        <v>0</v>
      </c>
      <c r="G63" s="147">
        <f>'5G RAN Market Shares'!G58+'4G RAN Market Shares'!G14+'2G 3G Market Shares'!G13</f>
        <v>0</v>
      </c>
      <c r="H63" s="147">
        <f>'5G RAN Market Shares'!H58+'4G RAN Market Shares'!H14+'2G 3G Market Shares'!H13</f>
        <v>0</v>
      </c>
      <c r="I63" s="147">
        <f>'5G RAN Market Shares'!I58+'4G RAN Market Shares'!I14+'2G 3G Market Shares'!I13</f>
        <v>0</v>
      </c>
      <c r="J63" s="147">
        <f>'5G RAN Market Shares'!J58+'4G RAN Market Shares'!J14+'2G 3G Market Shares'!J13</f>
        <v>0</v>
      </c>
      <c r="K63" s="147">
        <f>'5G RAN Market Shares'!K58+'4G RAN Market Shares'!K14+'2G 3G Market Shares'!K13</f>
        <v>0</v>
      </c>
      <c r="L63" s="147"/>
      <c r="M63" s="75"/>
      <c r="N63" s="146" t="str">
        <f t="shared" si="22"/>
        <v>Nokia</v>
      </c>
      <c r="O63" s="149">
        <f t="shared" si="23"/>
        <v>0</v>
      </c>
      <c r="P63" s="149">
        <f t="shared" si="24"/>
        <v>0</v>
      </c>
      <c r="Q63" s="147"/>
      <c r="R63" s="147"/>
      <c r="S63" s="147"/>
    </row>
    <row r="64" spans="2:19" ht="13.2" customHeight="1">
      <c r="B64" s="76" t="s">
        <v>23</v>
      </c>
      <c r="C64" s="147">
        <f>'5G RAN Market Shares'!C59+'4G RAN Market Shares'!C15+'2G 3G Market Shares'!C14</f>
        <v>0</v>
      </c>
      <c r="D64" s="147">
        <f>'5G RAN Market Shares'!D59+'4G RAN Market Shares'!D15+'2G 3G Market Shares'!D14</f>
        <v>0</v>
      </c>
      <c r="E64" s="147">
        <f>'5G RAN Market Shares'!E59+'4G RAN Market Shares'!E15+'2G 3G Market Shares'!E14</f>
        <v>0</v>
      </c>
      <c r="F64" s="147">
        <f>'5G RAN Market Shares'!F59+'4G RAN Market Shares'!F15+'2G 3G Market Shares'!F14</f>
        <v>0</v>
      </c>
      <c r="G64" s="147">
        <f>'5G RAN Market Shares'!G59+'4G RAN Market Shares'!G15+'2G 3G Market Shares'!G14</f>
        <v>0</v>
      </c>
      <c r="H64" s="147">
        <f>'5G RAN Market Shares'!H59+'4G RAN Market Shares'!H15+'2G 3G Market Shares'!H14</f>
        <v>0</v>
      </c>
      <c r="I64" s="147">
        <f>'5G RAN Market Shares'!I59+'4G RAN Market Shares'!I15+'2G 3G Market Shares'!I14</f>
        <v>0</v>
      </c>
      <c r="J64" s="147">
        <f>'5G RAN Market Shares'!J59+'4G RAN Market Shares'!J15+'2G 3G Market Shares'!J14</f>
        <v>0</v>
      </c>
      <c r="K64" s="147">
        <f>'5G RAN Market Shares'!K59+'4G RAN Market Shares'!K15+'2G 3G Market Shares'!K14</f>
        <v>0</v>
      </c>
      <c r="L64" s="147"/>
      <c r="M64" s="75"/>
      <c r="N64" s="146" t="str">
        <f t="shared" si="22"/>
        <v>Samsung</v>
      </c>
      <c r="O64" s="149">
        <f t="shared" si="23"/>
        <v>0</v>
      </c>
      <c r="P64" s="149">
        <f t="shared" si="24"/>
        <v>0</v>
      </c>
      <c r="Q64" s="147"/>
      <c r="R64" s="147"/>
      <c r="S64" s="147"/>
    </row>
    <row r="65" spans="2:19" ht="13.2" customHeight="1">
      <c r="B65" s="76" t="s">
        <v>28</v>
      </c>
      <c r="C65" s="147">
        <f>'5G RAN Market Shares'!C60+'4G RAN Market Shares'!C16+'2G 3G Market Shares'!C15</f>
        <v>0</v>
      </c>
      <c r="D65" s="147">
        <f>'5G RAN Market Shares'!D60+'4G RAN Market Shares'!D16+'2G 3G Market Shares'!D15</f>
        <v>0</v>
      </c>
      <c r="E65" s="147">
        <f>'5G RAN Market Shares'!E60+'4G RAN Market Shares'!E16+'2G 3G Market Shares'!E15</f>
        <v>0</v>
      </c>
      <c r="F65" s="147">
        <f>'5G RAN Market Shares'!F60+'4G RAN Market Shares'!F16+'2G 3G Market Shares'!F15</f>
        <v>0</v>
      </c>
      <c r="G65" s="147">
        <f>'5G RAN Market Shares'!G60+'4G RAN Market Shares'!G16+'2G 3G Market Shares'!G15</f>
        <v>0</v>
      </c>
      <c r="H65" s="147">
        <f>'5G RAN Market Shares'!H60+'4G RAN Market Shares'!H16+'2G 3G Market Shares'!H15</f>
        <v>0</v>
      </c>
      <c r="I65" s="147">
        <f>'5G RAN Market Shares'!I60+'4G RAN Market Shares'!I16+'2G 3G Market Shares'!I15</f>
        <v>0</v>
      </c>
      <c r="J65" s="147">
        <f>'5G RAN Market Shares'!J60+'4G RAN Market Shares'!J16+'2G 3G Market Shares'!J15</f>
        <v>0</v>
      </c>
      <c r="K65" s="147">
        <f>'5G RAN Market Shares'!K60+'4G RAN Market Shares'!K16+'2G 3G Market Shares'!K15</f>
        <v>0</v>
      </c>
      <c r="L65" s="147"/>
      <c r="M65" s="75"/>
      <c r="N65" s="146" t="str">
        <f t="shared" si="22"/>
        <v>ZTE</v>
      </c>
      <c r="O65" s="149">
        <f t="shared" si="23"/>
        <v>0</v>
      </c>
      <c r="P65" s="149">
        <f>SUM(G65:J65)</f>
        <v>0</v>
      </c>
      <c r="Q65" s="147"/>
      <c r="R65" s="147"/>
      <c r="S65" s="147"/>
    </row>
    <row r="66" spans="2:19" ht="13.2" customHeight="1">
      <c r="B66" s="76" t="s">
        <v>85</v>
      </c>
      <c r="C66" s="147">
        <f>'5G RAN Market Shares'!C61+'4G RAN Market Shares'!C17+'2G 3G Market Shares'!C16</f>
        <v>0</v>
      </c>
      <c r="D66" s="147">
        <f>'5G RAN Market Shares'!D61+'4G RAN Market Shares'!D17+'2G 3G Market Shares'!D16</f>
        <v>0</v>
      </c>
      <c r="E66" s="147">
        <f>'5G RAN Market Shares'!E61+'4G RAN Market Shares'!E17+'2G 3G Market Shares'!E16</f>
        <v>0</v>
      </c>
      <c r="F66" s="147">
        <f>'5G RAN Market Shares'!F61+'4G RAN Market Shares'!F17+'2G 3G Market Shares'!F16</f>
        <v>0</v>
      </c>
      <c r="G66" s="147">
        <f>'5G RAN Market Shares'!G61+'4G RAN Market Shares'!G17+'2G 3G Market Shares'!G16</f>
        <v>0</v>
      </c>
      <c r="H66" s="147">
        <f>'5G RAN Market Shares'!H61+'4G RAN Market Shares'!H17+'2G 3G Market Shares'!H16</f>
        <v>0</v>
      </c>
      <c r="I66" s="147">
        <f>'5G RAN Market Shares'!I61+'4G RAN Market Shares'!I17+'2G 3G Market Shares'!I16</f>
        <v>0</v>
      </c>
      <c r="J66" s="147">
        <f>'5G RAN Market Shares'!J61+'4G RAN Market Shares'!J17+'2G 3G Market Shares'!J16</f>
        <v>0</v>
      </c>
      <c r="K66" s="147">
        <f>'5G RAN Market Shares'!K61+'4G RAN Market Shares'!K17+'2G 3G Market Shares'!K16</f>
        <v>0</v>
      </c>
      <c r="L66" s="147"/>
      <c r="M66" s="75"/>
      <c r="N66" s="146" t="str">
        <f t="shared" si="22"/>
        <v>Other</v>
      </c>
      <c r="O66" s="149">
        <f t="shared" si="23"/>
        <v>0</v>
      </c>
      <c r="P66" s="149">
        <f t="shared" si="24"/>
        <v>0</v>
      </c>
      <c r="Q66" s="147"/>
      <c r="R66" s="147"/>
      <c r="S66" s="147"/>
    </row>
    <row r="67" spans="2:19" ht="13.2" customHeight="1">
      <c r="B67" s="76" t="s">
        <v>72</v>
      </c>
      <c r="C67" s="148">
        <f t="shared" ref="C67:L67" si="25">SUM(C58:C66)</f>
        <v>0</v>
      </c>
      <c r="D67" s="148">
        <f t="shared" si="25"/>
        <v>0</v>
      </c>
      <c r="E67" s="148">
        <f t="shared" si="25"/>
        <v>0</v>
      </c>
      <c r="F67" s="148">
        <f t="shared" si="25"/>
        <v>0</v>
      </c>
      <c r="G67" s="148">
        <f t="shared" si="25"/>
        <v>0</v>
      </c>
      <c r="H67" s="148">
        <f t="shared" si="25"/>
        <v>0</v>
      </c>
      <c r="I67" s="148">
        <f t="shared" si="25"/>
        <v>0</v>
      </c>
      <c r="J67" s="148">
        <f t="shared" si="25"/>
        <v>0</v>
      </c>
      <c r="K67" s="148">
        <f t="shared" si="25"/>
        <v>0</v>
      </c>
      <c r="L67" s="148">
        <f t="shared" si="25"/>
        <v>0</v>
      </c>
      <c r="M67" s="75"/>
      <c r="N67" s="76" t="s">
        <v>72</v>
      </c>
      <c r="O67" s="150">
        <f>SUM(O58:O66)</f>
        <v>0</v>
      </c>
      <c r="P67" s="150">
        <f>SUM(P58:P66)</f>
        <v>0</v>
      </c>
      <c r="Q67" s="150">
        <f>SUM(Q58:Q66)</f>
        <v>0</v>
      </c>
      <c r="R67" s="150">
        <f>SUM(R58:R66)</f>
        <v>0</v>
      </c>
      <c r="S67" s="150">
        <f>SUM(S58:S66)</f>
        <v>0</v>
      </c>
    </row>
    <row r="68" spans="2:19" ht="13.2" customHeight="1">
      <c r="B68" s="1" t="s">
        <v>218</v>
      </c>
      <c r="C68" s="56"/>
      <c r="D68" s="56"/>
      <c r="E68" s="56"/>
      <c r="F68" s="56"/>
    </row>
    <row r="70" spans="2:19" ht="15">
      <c r="B70" s="21" t="s">
        <v>190</v>
      </c>
      <c r="F70" s="24"/>
      <c r="N70" s="21" t="s">
        <v>191</v>
      </c>
    </row>
    <row r="71" spans="2:19" ht="13.2" customHeight="1">
      <c r="B71" s="9"/>
      <c r="C71" s="20" t="s">
        <v>75</v>
      </c>
      <c r="D71" s="20" t="s">
        <v>76</v>
      </c>
      <c r="E71" s="20" t="s">
        <v>77</v>
      </c>
      <c r="F71" s="20" t="s">
        <v>78</v>
      </c>
      <c r="G71" s="20" t="s">
        <v>79</v>
      </c>
      <c r="H71" s="20" t="s">
        <v>80</v>
      </c>
      <c r="I71" s="20" t="s">
        <v>81</v>
      </c>
      <c r="J71" s="20" t="s">
        <v>82</v>
      </c>
      <c r="K71" s="20" t="s">
        <v>83</v>
      </c>
      <c r="L71" s="20" t="s">
        <v>84</v>
      </c>
      <c r="N71" s="9"/>
      <c r="O71" s="20">
        <v>2019</v>
      </c>
      <c r="P71" s="20">
        <v>2020</v>
      </c>
      <c r="Q71" s="20">
        <v>2021</v>
      </c>
      <c r="R71" s="20">
        <v>2022</v>
      </c>
      <c r="S71" s="20">
        <v>2023</v>
      </c>
    </row>
    <row r="72" spans="2:19" ht="13.2" customHeight="1">
      <c r="B72" s="4" t="str">
        <f t="shared" ref="B72:B81" si="26">B58</f>
        <v>Ericsson</v>
      </c>
      <c r="C72" s="151" t="e">
        <f t="shared" ref="C72:K72" si="27">C58/C$67</f>
        <v>#DIV/0!</v>
      </c>
      <c r="D72" s="151" t="e">
        <f t="shared" si="27"/>
        <v>#DIV/0!</v>
      </c>
      <c r="E72" s="151" t="e">
        <f t="shared" si="27"/>
        <v>#DIV/0!</v>
      </c>
      <c r="F72" s="151" t="e">
        <f t="shared" si="27"/>
        <v>#DIV/0!</v>
      </c>
      <c r="G72" s="151" t="e">
        <f t="shared" si="27"/>
        <v>#DIV/0!</v>
      </c>
      <c r="H72" s="151" t="e">
        <f t="shared" si="27"/>
        <v>#DIV/0!</v>
      </c>
      <c r="I72" s="151" t="e">
        <f t="shared" si="27"/>
        <v>#DIV/0!</v>
      </c>
      <c r="J72" s="151" t="e">
        <f t="shared" si="27"/>
        <v>#DIV/0!</v>
      </c>
      <c r="K72" s="151" t="e">
        <f t="shared" si="27"/>
        <v>#DIV/0!</v>
      </c>
      <c r="L72" s="156"/>
      <c r="N72" s="4" t="str">
        <f t="shared" ref="N72:N81" si="28">N58</f>
        <v>Ericsson</v>
      </c>
      <c r="O72" s="151" t="e">
        <f t="shared" ref="O72:P80" si="29">O58/O$67</f>
        <v>#DIV/0!</v>
      </c>
      <c r="P72" s="151" t="e">
        <f t="shared" si="29"/>
        <v>#DIV/0!</v>
      </c>
      <c r="Q72" s="156"/>
      <c r="R72" s="156"/>
      <c r="S72" s="156"/>
    </row>
    <row r="73" spans="2:19" ht="13.2" customHeight="1">
      <c r="B73" s="4" t="str">
        <f t="shared" si="26"/>
        <v>Fujitsu</v>
      </c>
      <c r="C73" s="151" t="e">
        <f t="shared" ref="C73:K73" si="30">C59/C$67</f>
        <v>#DIV/0!</v>
      </c>
      <c r="D73" s="151" t="e">
        <f t="shared" si="30"/>
        <v>#DIV/0!</v>
      </c>
      <c r="E73" s="151" t="e">
        <f t="shared" si="30"/>
        <v>#DIV/0!</v>
      </c>
      <c r="F73" s="151" t="e">
        <f t="shared" si="30"/>
        <v>#DIV/0!</v>
      </c>
      <c r="G73" s="151" t="e">
        <f t="shared" si="30"/>
        <v>#DIV/0!</v>
      </c>
      <c r="H73" s="151" t="e">
        <f t="shared" si="30"/>
        <v>#DIV/0!</v>
      </c>
      <c r="I73" s="151" t="e">
        <f t="shared" si="30"/>
        <v>#DIV/0!</v>
      </c>
      <c r="J73" s="151" t="e">
        <f t="shared" si="30"/>
        <v>#DIV/0!</v>
      </c>
      <c r="K73" s="151" t="e">
        <f t="shared" si="30"/>
        <v>#DIV/0!</v>
      </c>
      <c r="L73" s="156"/>
      <c r="N73" s="4" t="str">
        <f t="shared" si="28"/>
        <v>Fujitsu</v>
      </c>
      <c r="O73" s="151" t="e">
        <f t="shared" si="29"/>
        <v>#DIV/0!</v>
      </c>
      <c r="P73" s="151" t="e">
        <f t="shared" si="29"/>
        <v>#DIV/0!</v>
      </c>
      <c r="Q73" s="156"/>
      <c r="R73" s="156"/>
      <c r="S73" s="156"/>
    </row>
    <row r="74" spans="2:19" ht="13.2" customHeight="1">
      <c r="B74" s="4" t="str">
        <f t="shared" si="26"/>
        <v>Huawei</v>
      </c>
      <c r="C74" s="151" t="e">
        <f t="shared" ref="C74:K74" si="31">C60/C$67</f>
        <v>#DIV/0!</v>
      </c>
      <c r="D74" s="151" t="e">
        <f t="shared" si="31"/>
        <v>#DIV/0!</v>
      </c>
      <c r="E74" s="151" t="e">
        <f t="shared" si="31"/>
        <v>#DIV/0!</v>
      </c>
      <c r="F74" s="151" t="e">
        <f t="shared" si="31"/>
        <v>#DIV/0!</v>
      </c>
      <c r="G74" s="151" t="e">
        <f t="shared" si="31"/>
        <v>#DIV/0!</v>
      </c>
      <c r="H74" s="151" t="e">
        <f t="shared" si="31"/>
        <v>#DIV/0!</v>
      </c>
      <c r="I74" s="151" t="e">
        <f t="shared" si="31"/>
        <v>#DIV/0!</v>
      </c>
      <c r="J74" s="151" t="e">
        <f t="shared" si="31"/>
        <v>#DIV/0!</v>
      </c>
      <c r="K74" s="151" t="e">
        <f t="shared" si="31"/>
        <v>#DIV/0!</v>
      </c>
      <c r="L74" s="156"/>
      <c r="N74" s="4" t="str">
        <f t="shared" si="28"/>
        <v>Huawei</v>
      </c>
      <c r="O74" s="151" t="e">
        <f t="shared" si="29"/>
        <v>#DIV/0!</v>
      </c>
      <c r="P74" s="151" t="e">
        <f t="shared" si="29"/>
        <v>#DIV/0!</v>
      </c>
      <c r="Q74" s="156"/>
      <c r="R74" s="156"/>
      <c r="S74" s="156"/>
    </row>
    <row r="75" spans="2:19" ht="13.2" customHeight="1">
      <c r="B75" s="4" t="str">
        <f t="shared" si="26"/>
        <v>Mavenir</v>
      </c>
      <c r="C75" s="151" t="e">
        <f t="shared" ref="C75:K75" si="32">C61/C$67</f>
        <v>#DIV/0!</v>
      </c>
      <c r="D75" s="151" t="e">
        <f t="shared" si="32"/>
        <v>#DIV/0!</v>
      </c>
      <c r="E75" s="151" t="e">
        <f t="shared" si="32"/>
        <v>#DIV/0!</v>
      </c>
      <c r="F75" s="151" t="e">
        <f t="shared" si="32"/>
        <v>#DIV/0!</v>
      </c>
      <c r="G75" s="151" t="e">
        <f t="shared" si="32"/>
        <v>#DIV/0!</v>
      </c>
      <c r="H75" s="151" t="e">
        <f t="shared" si="32"/>
        <v>#DIV/0!</v>
      </c>
      <c r="I75" s="151" t="e">
        <f t="shared" si="32"/>
        <v>#DIV/0!</v>
      </c>
      <c r="J75" s="151" t="e">
        <f t="shared" si="32"/>
        <v>#DIV/0!</v>
      </c>
      <c r="K75" s="151" t="e">
        <f t="shared" si="32"/>
        <v>#DIV/0!</v>
      </c>
      <c r="L75" s="156"/>
      <c r="N75" s="4" t="str">
        <f t="shared" si="28"/>
        <v>Mavenir</v>
      </c>
      <c r="O75" s="151" t="e">
        <f t="shared" si="29"/>
        <v>#DIV/0!</v>
      </c>
      <c r="P75" s="151" t="e">
        <f t="shared" si="29"/>
        <v>#DIV/0!</v>
      </c>
      <c r="Q75" s="156"/>
      <c r="R75" s="156"/>
      <c r="S75" s="156"/>
    </row>
    <row r="76" spans="2:19" ht="13.2" customHeight="1">
      <c r="B76" s="4" t="str">
        <f t="shared" si="26"/>
        <v>NEC</v>
      </c>
      <c r="C76" s="151" t="e">
        <f t="shared" ref="C76:K76" si="33">C62/C$67</f>
        <v>#DIV/0!</v>
      </c>
      <c r="D76" s="151" t="e">
        <f t="shared" si="33"/>
        <v>#DIV/0!</v>
      </c>
      <c r="E76" s="151" t="e">
        <f t="shared" si="33"/>
        <v>#DIV/0!</v>
      </c>
      <c r="F76" s="151" t="e">
        <f t="shared" si="33"/>
        <v>#DIV/0!</v>
      </c>
      <c r="G76" s="151" t="e">
        <f t="shared" si="33"/>
        <v>#DIV/0!</v>
      </c>
      <c r="H76" s="151" t="e">
        <f t="shared" si="33"/>
        <v>#DIV/0!</v>
      </c>
      <c r="I76" s="151" t="e">
        <f t="shared" si="33"/>
        <v>#DIV/0!</v>
      </c>
      <c r="J76" s="151" t="e">
        <f t="shared" si="33"/>
        <v>#DIV/0!</v>
      </c>
      <c r="K76" s="151" t="e">
        <f t="shared" si="33"/>
        <v>#DIV/0!</v>
      </c>
      <c r="L76" s="156"/>
      <c r="N76" s="4" t="str">
        <f t="shared" si="28"/>
        <v>NEC</v>
      </c>
      <c r="O76" s="151" t="e">
        <f t="shared" si="29"/>
        <v>#DIV/0!</v>
      </c>
      <c r="P76" s="151" t="e">
        <f t="shared" si="29"/>
        <v>#DIV/0!</v>
      </c>
      <c r="Q76" s="156"/>
      <c r="R76" s="156"/>
      <c r="S76" s="156"/>
    </row>
    <row r="77" spans="2:19" ht="13.2" customHeight="1">
      <c r="B77" s="4" t="str">
        <f t="shared" si="26"/>
        <v>Nokia</v>
      </c>
      <c r="C77" s="151" t="e">
        <f t="shared" ref="C77:K77" si="34">C63/C$67</f>
        <v>#DIV/0!</v>
      </c>
      <c r="D77" s="151" t="e">
        <f t="shared" si="34"/>
        <v>#DIV/0!</v>
      </c>
      <c r="E77" s="151" t="e">
        <f t="shared" si="34"/>
        <v>#DIV/0!</v>
      </c>
      <c r="F77" s="151" t="e">
        <f t="shared" si="34"/>
        <v>#DIV/0!</v>
      </c>
      <c r="G77" s="151" t="e">
        <f t="shared" si="34"/>
        <v>#DIV/0!</v>
      </c>
      <c r="H77" s="151" t="e">
        <f t="shared" si="34"/>
        <v>#DIV/0!</v>
      </c>
      <c r="I77" s="151" t="e">
        <f t="shared" si="34"/>
        <v>#DIV/0!</v>
      </c>
      <c r="J77" s="151" t="e">
        <f t="shared" si="34"/>
        <v>#DIV/0!</v>
      </c>
      <c r="K77" s="151" t="e">
        <f t="shared" si="34"/>
        <v>#DIV/0!</v>
      </c>
      <c r="L77" s="156"/>
      <c r="N77" s="4" t="str">
        <f t="shared" si="28"/>
        <v>Nokia</v>
      </c>
      <c r="O77" s="151" t="e">
        <f t="shared" si="29"/>
        <v>#DIV/0!</v>
      </c>
      <c r="P77" s="151" t="e">
        <f t="shared" si="29"/>
        <v>#DIV/0!</v>
      </c>
      <c r="Q77" s="156"/>
      <c r="R77" s="156"/>
      <c r="S77" s="156"/>
    </row>
    <row r="78" spans="2:19" ht="13.2" customHeight="1">
      <c r="B78" s="4" t="str">
        <f t="shared" si="26"/>
        <v>Samsung</v>
      </c>
      <c r="C78" s="151" t="e">
        <f t="shared" ref="C78:K78" si="35">C64/C$67</f>
        <v>#DIV/0!</v>
      </c>
      <c r="D78" s="151" t="e">
        <f t="shared" si="35"/>
        <v>#DIV/0!</v>
      </c>
      <c r="E78" s="151" t="e">
        <f t="shared" si="35"/>
        <v>#DIV/0!</v>
      </c>
      <c r="F78" s="151" t="e">
        <f t="shared" si="35"/>
        <v>#DIV/0!</v>
      </c>
      <c r="G78" s="151" t="e">
        <f t="shared" si="35"/>
        <v>#DIV/0!</v>
      </c>
      <c r="H78" s="151" t="e">
        <f t="shared" si="35"/>
        <v>#DIV/0!</v>
      </c>
      <c r="I78" s="151" t="e">
        <f t="shared" si="35"/>
        <v>#DIV/0!</v>
      </c>
      <c r="J78" s="151" t="e">
        <f t="shared" si="35"/>
        <v>#DIV/0!</v>
      </c>
      <c r="K78" s="151" t="e">
        <f t="shared" si="35"/>
        <v>#DIV/0!</v>
      </c>
      <c r="L78" s="156"/>
      <c r="N78" s="4" t="str">
        <f t="shared" si="28"/>
        <v>Samsung</v>
      </c>
      <c r="O78" s="151" t="e">
        <f t="shared" si="29"/>
        <v>#DIV/0!</v>
      </c>
      <c r="P78" s="151" t="e">
        <f t="shared" si="29"/>
        <v>#DIV/0!</v>
      </c>
      <c r="Q78" s="156"/>
      <c r="R78" s="156"/>
      <c r="S78" s="156"/>
    </row>
    <row r="79" spans="2:19" ht="13.2" customHeight="1">
      <c r="B79" s="4" t="str">
        <f t="shared" si="26"/>
        <v>ZTE</v>
      </c>
      <c r="C79" s="151" t="e">
        <f t="shared" ref="C79:K79" si="36">C65/C$67</f>
        <v>#DIV/0!</v>
      </c>
      <c r="D79" s="151" t="e">
        <f t="shared" si="36"/>
        <v>#DIV/0!</v>
      </c>
      <c r="E79" s="151" t="e">
        <f t="shared" si="36"/>
        <v>#DIV/0!</v>
      </c>
      <c r="F79" s="151" t="e">
        <f t="shared" si="36"/>
        <v>#DIV/0!</v>
      </c>
      <c r="G79" s="151" t="e">
        <f t="shared" si="36"/>
        <v>#DIV/0!</v>
      </c>
      <c r="H79" s="151" t="e">
        <f t="shared" si="36"/>
        <v>#DIV/0!</v>
      </c>
      <c r="I79" s="151" t="e">
        <f t="shared" si="36"/>
        <v>#DIV/0!</v>
      </c>
      <c r="J79" s="151" t="e">
        <f t="shared" si="36"/>
        <v>#DIV/0!</v>
      </c>
      <c r="K79" s="151" t="e">
        <f t="shared" si="36"/>
        <v>#DIV/0!</v>
      </c>
      <c r="L79" s="156"/>
      <c r="N79" s="4" t="str">
        <f t="shared" si="28"/>
        <v>ZTE</v>
      </c>
      <c r="O79" s="151" t="e">
        <f t="shared" si="29"/>
        <v>#DIV/0!</v>
      </c>
      <c r="P79" s="151" t="e">
        <f t="shared" si="29"/>
        <v>#DIV/0!</v>
      </c>
      <c r="Q79" s="156"/>
      <c r="R79" s="156"/>
      <c r="S79" s="156"/>
    </row>
    <row r="80" spans="2:19" ht="13.2" customHeight="1">
      <c r="B80" s="4" t="str">
        <f t="shared" si="26"/>
        <v>Other</v>
      </c>
      <c r="C80" s="151" t="e">
        <f t="shared" ref="C80:K80" si="37">C66/C$67</f>
        <v>#DIV/0!</v>
      </c>
      <c r="D80" s="151" t="e">
        <f t="shared" si="37"/>
        <v>#DIV/0!</v>
      </c>
      <c r="E80" s="151" t="e">
        <f t="shared" si="37"/>
        <v>#DIV/0!</v>
      </c>
      <c r="F80" s="151" t="e">
        <f t="shared" si="37"/>
        <v>#DIV/0!</v>
      </c>
      <c r="G80" s="151" t="e">
        <f t="shared" si="37"/>
        <v>#DIV/0!</v>
      </c>
      <c r="H80" s="151" t="e">
        <f t="shared" si="37"/>
        <v>#DIV/0!</v>
      </c>
      <c r="I80" s="151" t="e">
        <f t="shared" si="37"/>
        <v>#DIV/0!</v>
      </c>
      <c r="J80" s="151" t="e">
        <f t="shared" si="37"/>
        <v>#DIV/0!</v>
      </c>
      <c r="K80" s="151" t="e">
        <f t="shared" si="37"/>
        <v>#DIV/0!</v>
      </c>
      <c r="L80" s="156"/>
      <c r="N80" s="4" t="str">
        <f t="shared" si="28"/>
        <v>Other</v>
      </c>
      <c r="O80" s="151" t="e">
        <f t="shared" si="29"/>
        <v>#DIV/0!</v>
      </c>
      <c r="P80" s="151" t="e">
        <f t="shared" si="29"/>
        <v>#DIV/0!</v>
      </c>
      <c r="Q80" s="156"/>
      <c r="R80" s="156"/>
      <c r="S80" s="156"/>
    </row>
    <row r="81" spans="2:19" ht="13.2" customHeight="1">
      <c r="B81" s="4" t="str">
        <f t="shared" si="26"/>
        <v>Total</v>
      </c>
      <c r="C81" s="153" t="e">
        <f t="shared" ref="C81:L81" si="38">SUM(C72:C80)</f>
        <v>#DIV/0!</v>
      </c>
      <c r="D81" s="153" t="e">
        <f t="shared" si="38"/>
        <v>#DIV/0!</v>
      </c>
      <c r="E81" s="153" t="e">
        <f t="shared" si="38"/>
        <v>#DIV/0!</v>
      </c>
      <c r="F81" s="153" t="e">
        <f t="shared" si="38"/>
        <v>#DIV/0!</v>
      </c>
      <c r="G81" s="153" t="e">
        <f t="shared" si="38"/>
        <v>#DIV/0!</v>
      </c>
      <c r="H81" s="153" t="e">
        <f t="shared" si="38"/>
        <v>#DIV/0!</v>
      </c>
      <c r="I81" s="153" t="e">
        <f t="shared" si="38"/>
        <v>#DIV/0!</v>
      </c>
      <c r="J81" s="153" t="e">
        <f t="shared" si="38"/>
        <v>#DIV/0!</v>
      </c>
      <c r="K81" s="153" t="e">
        <f t="shared" si="38"/>
        <v>#DIV/0!</v>
      </c>
      <c r="L81" s="153">
        <f t="shared" si="38"/>
        <v>0</v>
      </c>
      <c r="N81" s="4" t="str">
        <f t="shared" si="28"/>
        <v>Total</v>
      </c>
      <c r="O81" s="153" t="e">
        <f>SUM(O72:O80)</f>
        <v>#DIV/0!</v>
      </c>
      <c r="P81" s="153" t="e">
        <f>SUM(P72:P80)</f>
        <v>#DIV/0!</v>
      </c>
      <c r="Q81" s="153">
        <f t="shared" ref="Q81:S81" si="39">SUM(Q72:Q80)</f>
        <v>0</v>
      </c>
      <c r="R81" s="153">
        <f t="shared" si="39"/>
        <v>0</v>
      </c>
      <c r="S81" s="153">
        <f t="shared" si="39"/>
        <v>0</v>
      </c>
    </row>
    <row r="82" spans="2:19" ht="14.4">
      <c r="C82" s="18"/>
      <c r="D82" s="18"/>
      <c r="E82" s="18"/>
      <c r="F82" s="18"/>
      <c r="G82" s="18"/>
      <c r="H82" s="18"/>
      <c r="I82" s="18"/>
      <c r="J82" s="18"/>
      <c r="K82" s="18"/>
      <c r="L82" s="18"/>
      <c r="O82" s="18"/>
      <c r="P82" s="18"/>
      <c r="Q82" s="18"/>
      <c r="R82" s="18"/>
      <c r="S82" s="1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U47"/>
  <sheetViews>
    <sheetView showGridLines="0" zoomScale="85" zoomScaleNormal="85" zoomScalePageLayoutView="70" workbookViewId="0">
      <selection activeCell="A2" sqref="A2"/>
    </sheetView>
  </sheetViews>
  <sheetFormatPr defaultColWidth="8.6640625" defaultRowHeight="13.2"/>
  <cols>
    <col min="1" max="1" width="4.44140625" style="1" customWidth="1"/>
    <col min="2" max="2" width="23.77734375" style="1" customWidth="1"/>
    <col min="3" max="14" width="11.6640625" style="1" customWidth="1"/>
    <col min="15" max="15" width="8.6640625" style="1"/>
    <col min="16" max="16" width="14.33203125" style="1" bestFit="1" customWidth="1"/>
    <col min="17" max="21" width="12.6640625" style="1" bestFit="1" customWidth="1"/>
    <col min="22" max="16384" width="8.6640625" style="1"/>
  </cols>
  <sheetData>
    <row r="1" spans="2:14" ht="13.2" customHeight="1"/>
    <row r="2" spans="2:14" ht="17.399999999999999">
      <c r="B2" s="28" t="str">
        <f>Introduction!B2</f>
        <v>LightCounting Wireless Infrastructure Shares, Size &amp; Forecast - 1Q21</v>
      </c>
      <c r="C2" s="28"/>
      <c r="D2" s="28"/>
      <c r="E2" s="28"/>
    </row>
    <row r="3" spans="2:14" ht="15">
      <c r="B3" s="236" t="str">
        <f>Introduction!B3</f>
        <v>May 2021 - Sample template for illustrative purposes only</v>
      </c>
      <c r="C3" s="27"/>
      <c r="D3" s="27"/>
      <c r="E3" s="27"/>
    </row>
    <row r="4" spans="2:14" ht="13.2" customHeight="1">
      <c r="B4" s="27"/>
      <c r="C4" s="27"/>
      <c r="D4" s="27"/>
      <c r="E4" s="27"/>
    </row>
    <row r="5" spans="2:14" ht="15.6">
      <c r="B5" s="88" t="s">
        <v>105</v>
      </c>
      <c r="C5" s="26"/>
      <c r="D5" s="193"/>
      <c r="E5" s="193"/>
      <c r="F5" s="25"/>
    </row>
    <row r="6" spans="2:14" ht="13.2" customHeight="1">
      <c r="C6" s="54"/>
      <c r="G6" s="79"/>
      <c r="H6" s="79"/>
    </row>
    <row r="7" spans="2:14" s="75" customFormat="1" ht="15" customHeight="1">
      <c r="B7" s="21" t="s">
        <v>102</v>
      </c>
      <c r="C7" s="21"/>
      <c r="D7" s="21"/>
      <c r="E7" s="21"/>
      <c r="N7" s="36" t="s">
        <v>96</v>
      </c>
    </row>
    <row r="8" spans="2:14" s="75" customFormat="1" ht="13.2" customHeight="1">
      <c r="B8" s="121" t="s">
        <v>91</v>
      </c>
      <c r="C8" s="109">
        <v>2016</v>
      </c>
      <c r="D8" s="109">
        <v>2017</v>
      </c>
      <c r="E8" s="109">
        <v>2018</v>
      </c>
      <c r="F8" s="109">
        <v>2019</v>
      </c>
      <c r="G8" s="109">
        <v>2020</v>
      </c>
      <c r="H8" s="109">
        <v>2021</v>
      </c>
      <c r="I8" s="109">
        <v>2022</v>
      </c>
      <c r="J8" s="109">
        <v>2023</v>
      </c>
      <c r="K8" s="109">
        <v>2024</v>
      </c>
      <c r="L8" s="109">
        <v>2025</v>
      </c>
      <c r="M8" s="122">
        <v>2026</v>
      </c>
      <c r="N8" s="132" t="s">
        <v>220</v>
      </c>
    </row>
    <row r="9" spans="2:14" s="75" customFormat="1" ht="13.2" customHeight="1">
      <c r="B9" s="123" t="s">
        <v>92</v>
      </c>
      <c r="C9" s="134">
        <v>0</v>
      </c>
      <c r="D9" s="135">
        <v>0</v>
      </c>
      <c r="E9" s="135"/>
      <c r="F9" s="135"/>
      <c r="G9" s="135"/>
      <c r="H9" s="135"/>
      <c r="I9" s="135"/>
      <c r="J9" s="135"/>
      <c r="K9" s="136"/>
      <c r="L9" s="136"/>
      <c r="M9" s="136"/>
      <c r="N9" s="37" t="e">
        <f>(M9/G9)^(1/6)-1</f>
        <v>#DIV/0!</v>
      </c>
    </row>
    <row r="10" spans="2:14" s="75" customFormat="1" ht="13.2" customHeight="1">
      <c r="B10" s="124" t="s">
        <v>93</v>
      </c>
      <c r="C10" s="125"/>
      <c r="D10" s="116"/>
      <c r="E10" s="116"/>
      <c r="F10" s="116"/>
      <c r="G10" s="116"/>
      <c r="H10" s="116"/>
      <c r="I10" s="116"/>
      <c r="J10" s="116"/>
      <c r="K10" s="119"/>
      <c r="L10" s="119"/>
      <c r="M10" s="145"/>
      <c r="N10" s="126"/>
    </row>
    <row r="11" spans="2:14" s="75" customFormat="1" ht="13.2" customHeight="1">
      <c r="B11" s="124" t="s">
        <v>153</v>
      </c>
      <c r="C11" s="125"/>
      <c r="D11" s="116"/>
      <c r="E11" s="116"/>
      <c r="F11" s="116"/>
      <c r="G11" s="116"/>
      <c r="H11" s="116"/>
      <c r="I11" s="116"/>
      <c r="J11" s="116"/>
      <c r="K11" s="119"/>
      <c r="L11" s="119"/>
      <c r="M11" s="119"/>
      <c r="N11" s="126"/>
    </row>
    <row r="12" spans="2:14" s="75" customFormat="1" ht="13.2" customHeight="1">
      <c r="B12" s="127" t="s">
        <v>154</v>
      </c>
      <c r="C12" s="125"/>
      <c r="D12" s="116"/>
      <c r="E12" s="116"/>
      <c r="F12" s="116"/>
      <c r="G12" s="116"/>
      <c r="H12" s="116"/>
      <c r="I12" s="116"/>
      <c r="J12" s="116"/>
      <c r="K12" s="116"/>
      <c r="L12" s="116"/>
      <c r="M12" s="116"/>
      <c r="N12" s="126"/>
    </row>
    <row r="13" spans="2:14" s="75" customFormat="1" ht="13.2" customHeight="1">
      <c r="B13" s="123" t="s">
        <v>94</v>
      </c>
      <c r="C13" s="134">
        <v>0</v>
      </c>
      <c r="D13" s="135">
        <v>0</v>
      </c>
      <c r="E13" s="135"/>
      <c r="F13" s="135"/>
      <c r="G13" s="135"/>
      <c r="H13" s="135"/>
      <c r="I13" s="135"/>
      <c r="J13" s="135"/>
      <c r="K13" s="136"/>
      <c r="L13" s="136"/>
      <c r="M13" s="136"/>
      <c r="N13" s="41" t="e">
        <f>(M13/G13)^(1/6)-1</f>
        <v>#DIV/0!</v>
      </c>
    </row>
    <row r="14" spans="2:14" s="75" customFormat="1" ht="13.2" customHeight="1">
      <c r="B14" s="124" t="s">
        <v>93</v>
      </c>
      <c r="C14" s="125"/>
      <c r="D14" s="116"/>
      <c r="E14" s="116"/>
      <c r="F14" s="116"/>
      <c r="G14" s="116"/>
      <c r="H14" s="116"/>
      <c r="I14" s="116"/>
      <c r="J14" s="116"/>
      <c r="K14" s="119"/>
      <c r="L14" s="119"/>
      <c r="M14" s="119"/>
      <c r="N14" s="126"/>
    </row>
    <row r="15" spans="2:14" s="75" customFormat="1" ht="13.2" customHeight="1">
      <c r="B15" s="124" t="s">
        <v>153</v>
      </c>
      <c r="C15" s="125"/>
      <c r="D15" s="116"/>
      <c r="E15" s="116"/>
      <c r="F15" s="116"/>
      <c r="G15" s="116"/>
      <c r="H15" s="116"/>
      <c r="I15" s="116"/>
      <c r="J15" s="116"/>
      <c r="K15" s="119"/>
      <c r="L15" s="119"/>
      <c r="M15" s="119"/>
      <c r="N15" s="126"/>
    </row>
    <row r="16" spans="2:14" s="75" customFormat="1" ht="13.2" customHeight="1">
      <c r="B16" s="127" t="s">
        <v>154</v>
      </c>
      <c r="C16" s="125"/>
      <c r="D16" s="116"/>
      <c r="E16" s="116"/>
      <c r="F16" s="116"/>
      <c r="G16" s="116"/>
      <c r="H16" s="116"/>
      <c r="I16" s="116"/>
      <c r="J16" s="116"/>
      <c r="K16" s="116"/>
      <c r="L16" s="116"/>
      <c r="M16" s="116"/>
      <c r="N16" s="126"/>
    </row>
    <row r="17" spans="2:14" s="75" customFormat="1" ht="13.2" customHeight="1">
      <c r="B17" s="123" t="s">
        <v>95</v>
      </c>
      <c r="C17" s="134">
        <v>0</v>
      </c>
      <c r="D17" s="135">
        <v>0</v>
      </c>
      <c r="E17" s="135"/>
      <c r="F17" s="135"/>
      <c r="G17" s="135"/>
      <c r="H17" s="135"/>
      <c r="I17" s="135"/>
      <c r="J17" s="135"/>
      <c r="K17" s="136"/>
      <c r="L17" s="136"/>
      <c r="M17" s="136"/>
      <c r="N17" s="41" t="e">
        <f>(M17/G17)^(1/6)-1</f>
        <v>#DIV/0!</v>
      </c>
    </row>
    <row r="18" spans="2:14" s="75" customFormat="1" ht="13.2" customHeight="1">
      <c r="B18" s="124" t="s">
        <v>93</v>
      </c>
      <c r="C18" s="125"/>
      <c r="D18" s="116"/>
      <c r="E18" s="116"/>
      <c r="F18" s="116"/>
      <c r="G18" s="116"/>
      <c r="H18" s="116"/>
      <c r="I18" s="116"/>
      <c r="J18" s="116"/>
      <c r="K18" s="119"/>
      <c r="L18" s="119"/>
      <c r="M18" s="119"/>
      <c r="N18" s="126"/>
    </row>
    <row r="19" spans="2:14" s="75" customFormat="1" ht="13.2" customHeight="1">
      <c r="B19" s="124" t="s">
        <v>153</v>
      </c>
      <c r="C19" s="125"/>
      <c r="D19" s="116"/>
      <c r="E19" s="116"/>
      <c r="F19" s="116"/>
      <c r="G19" s="116"/>
      <c r="H19" s="116"/>
      <c r="I19" s="116"/>
      <c r="J19" s="116"/>
      <c r="K19" s="119"/>
      <c r="L19" s="119"/>
      <c r="M19" s="119"/>
      <c r="N19" s="126"/>
    </row>
    <row r="20" spans="2:14" s="75" customFormat="1" ht="13.2" customHeight="1">
      <c r="B20" s="127" t="s">
        <v>154</v>
      </c>
      <c r="C20" s="125"/>
      <c r="D20" s="116"/>
      <c r="E20" s="116"/>
      <c r="F20" s="116"/>
      <c r="G20" s="116"/>
      <c r="H20" s="116"/>
      <c r="I20" s="116"/>
      <c r="J20" s="116"/>
      <c r="K20" s="116"/>
      <c r="L20" s="116"/>
      <c r="M20" s="116"/>
      <c r="N20" s="126"/>
    </row>
    <row r="21" spans="2:14" s="75" customFormat="1" ht="13.2" customHeight="1">
      <c r="B21" s="123" t="s">
        <v>100</v>
      </c>
      <c r="C21" s="134">
        <v>0</v>
      </c>
      <c r="D21" s="135">
        <v>0</v>
      </c>
      <c r="E21" s="135"/>
      <c r="F21" s="135"/>
      <c r="G21" s="135"/>
      <c r="H21" s="135"/>
      <c r="I21" s="135"/>
      <c r="J21" s="135"/>
      <c r="K21" s="136"/>
      <c r="L21" s="136"/>
      <c r="M21" s="136"/>
      <c r="N21" s="41" t="e">
        <f>(M21/G21)^(1/6)-1</f>
        <v>#DIV/0!</v>
      </c>
    </row>
    <row r="22" spans="2:14" s="75" customFormat="1" ht="13.2" customHeight="1">
      <c r="B22" s="124" t="s">
        <v>93</v>
      </c>
      <c r="C22" s="125"/>
      <c r="D22" s="116"/>
      <c r="E22" s="116"/>
      <c r="F22" s="116"/>
      <c r="G22" s="116"/>
      <c r="H22" s="116"/>
      <c r="I22" s="116"/>
      <c r="J22" s="116"/>
      <c r="K22" s="119"/>
      <c r="L22" s="119"/>
      <c r="M22" s="119"/>
      <c r="N22" s="126"/>
    </row>
    <row r="23" spans="2:14" s="75" customFormat="1" ht="13.2" customHeight="1">
      <c r="B23" s="124" t="s">
        <v>153</v>
      </c>
      <c r="C23" s="125"/>
      <c r="D23" s="116"/>
      <c r="E23" s="116"/>
      <c r="F23" s="116"/>
      <c r="G23" s="116"/>
      <c r="H23" s="116"/>
      <c r="I23" s="116"/>
      <c r="J23" s="116"/>
      <c r="K23" s="119"/>
      <c r="L23" s="119"/>
      <c r="M23" s="119"/>
      <c r="N23" s="126"/>
    </row>
    <row r="24" spans="2:14" s="75" customFormat="1" ht="13.2" customHeight="1">
      <c r="B24" s="127" t="s">
        <v>154</v>
      </c>
      <c r="C24" s="125"/>
      <c r="D24" s="116"/>
      <c r="E24" s="116"/>
      <c r="F24" s="116"/>
      <c r="G24" s="116"/>
      <c r="H24" s="116"/>
      <c r="I24" s="116"/>
      <c r="J24" s="116"/>
      <c r="K24" s="116"/>
      <c r="L24" s="116"/>
      <c r="M24" s="116"/>
      <c r="N24" s="126"/>
    </row>
    <row r="25" spans="2:14" s="75" customFormat="1" ht="13.2" customHeight="1">
      <c r="B25" s="123" t="s">
        <v>72</v>
      </c>
      <c r="C25" s="135">
        <f t="shared" ref="C25:L25" si="0">C9+C13+C17+C21</f>
        <v>0</v>
      </c>
      <c r="D25" s="135">
        <f t="shared" si="0"/>
        <v>0</v>
      </c>
      <c r="E25" s="135">
        <f t="shared" si="0"/>
        <v>0</v>
      </c>
      <c r="F25" s="135">
        <f t="shared" si="0"/>
        <v>0</v>
      </c>
      <c r="G25" s="135">
        <f t="shared" si="0"/>
        <v>0</v>
      </c>
      <c r="H25" s="135">
        <f t="shared" si="0"/>
        <v>0</v>
      </c>
      <c r="I25" s="135">
        <f t="shared" si="0"/>
        <v>0</v>
      </c>
      <c r="J25" s="135">
        <f t="shared" si="0"/>
        <v>0</v>
      </c>
      <c r="K25" s="136">
        <f t="shared" si="0"/>
        <v>0</v>
      </c>
      <c r="L25" s="136">
        <f t="shared" si="0"/>
        <v>0</v>
      </c>
      <c r="M25" s="136">
        <f t="shared" ref="M25" si="1">M9+M13+M17+M21</f>
        <v>0</v>
      </c>
      <c r="N25" s="41" t="e">
        <f>(M25/G25)^(1/6)-1</f>
        <v>#DIV/0!</v>
      </c>
    </row>
    <row r="26" spans="2:14" s="75" customFormat="1" ht="13.2" customHeight="1">
      <c r="B26" s="127" t="s">
        <v>93</v>
      </c>
      <c r="C26" s="110"/>
      <c r="D26" s="116"/>
      <c r="E26" s="116"/>
      <c r="F26" s="116" t="e">
        <f>(F25-E25)/E25</f>
        <v>#DIV/0!</v>
      </c>
      <c r="G26" s="116" t="e">
        <f t="shared" ref="G26:M26" si="2">(G25-F25)/F25</f>
        <v>#DIV/0!</v>
      </c>
      <c r="H26" s="116" t="e">
        <f t="shared" si="2"/>
        <v>#DIV/0!</v>
      </c>
      <c r="I26" s="116" t="e">
        <f t="shared" si="2"/>
        <v>#DIV/0!</v>
      </c>
      <c r="J26" s="116" t="e">
        <f t="shared" si="2"/>
        <v>#DIV/0!</v>
      </c>
      <c r="K26" s="119" t="e">
        <f t="shared" si="2"/>
        <v>#DIV/0!</v>
      </c>
      <c r="L26" s="119" t="e">
        <f t="shared" si="2"/>
        <v>#DIV/0!</v>
      </c>
      <c r="M26" s="119" t="e">
        <f t="shared" si="2"/>
        <v>#DIV/0!</v>
      </c>
      <c r="N26" s="128"/>
    </row>
    <row r="27" spans="2:14" s="75" customFormat="1" ht="13.2" customHeight="1">
      <c r="B27" s="129"/>
      <c r="C27" s="129"/>
      <c r="D27" s="192"/>
      <c r="E27" s="130"/>
      <c r="F27" s="57"/>
      <c r="G27" s="131"/>
    </row>
    <row r="28" spans="2:14" s="75" customFormat="1" ht="15" customHeight="1">
      <c r="B28" s="21" t="s">
        <v>97</v>
      </c>
      <c r="C28" s="21"/>
      <c r="D28" s="21"/>
      <c r="F28" s="188"/>
      <c r="G28" s="55"/>
      <c r="H28" s="187"/>
      <c r="N28" s="36" t="s">
        <v>96</v>
      </c>
    </row>
    <row r="29" spans="2:14" s="75" customFormat="1" ht="13.2" customHeight="1">
      <c r="B29" s="121" t="s">
        <v>91</v>
      </c>
      <c r="C29" s="109">
        <v>2016</v>
      </c>
      <c r="D29" s="109">
        <v>2017</v>
      </c>
      <c r="E29" s="109">
        <v>2018</v>
      </c>
      <c r="F29" s="109">
        <v>2019</v>
      </c>
      <c r="G29" s="109">
        <v>2020</v>
      </c>
      <c r="H29" s="109">
        <v>2021</v>
      </c>
      <c r="I29" s="109">
        <v>2022</v>
      </c>
      <c r="J29" s="109">
        <v>2023</v>
      </c>
      <c r="K29" s="109">
        <v>2024</v>
      </c>
      <c r="L29" s="109">
        <v>2025</v>
      </c>
      <c r="M29" s="122">
        <v>2026</v>
      </c>
      <c r="N29" s="132" t="s">
        <v>220</v>
      </c>
    </row>
    <row r="30" spans="2:14" s="75" customFormat="1" ht="13.2" customHeight="1">
      <c r="B30" s="123" t="s">
        <v>92</v>
      </c>
      <c r="C30" s="19">
        <v>0</v>
      </c>
      <c r="D30" s="19">
        <v>0</v>
      </c>
      <c r="E30" s="112"/>
      <c r="F30" s="112"/>
      <c r="G30" s="209"/>
      <c r="H30" s="112"/>
      <c r="I30" s="112"/>
      <c r="J30" s="112"/>
      <c r="K30" s="118"/>
      <c r="L30" s="118"/>
      <c r="M30" s="118"/>
      <c r="N30" s="37" t="e">
        <f>(M30/G30)^(1/6)-1</f>
        <v>#DIV/0!</v>
      </c>
    </row>
    <row r="31" spans="2:14" s="75" customFormat="1" ht="13.2" customHeight="1">
      <c r="B31" s="124" t="s">
        <v>93</v>
      </c>
      <c r="C31" s="110"/>
      <c r="D31" s="29"/>
      <c r="E31" s="29"/>
      <c r="F31" s="116"/>
      <c r="G31" s="210"/>
      <c r="H31" s="116"/>
      <c r="I31" s="116"/>
      <c r="J31" s="116"/>
      <c r="K31" s="119"/>
      <c r="L31" s="119"/>
      <c r="M31" s="119"/>
      <c r="N31" s="126"/>
    </row>
    <row r="32" spans="2:14" s="75" customFormat="1" ht="13.2" customHeight="1">
      <c r="B32" s="123" t="s">
        <v>94</v>
      </c>
      <c r="C32" s="19">
        <v>0</v>
      </c>
      <c r="D32" s="19">
        <v>0</v>
      </c>
      <c r="E32" s="112"/>
      <c r="F32" s="112"/>
      <c r="G32" s="209"/>
      <c r="H32" s="112"/>
      <c r="I32" s="112"/>
      <c r="J32" s="112"/>
      <c r="K32" s="118"/>
      <c r="L32" s="118"/>
      <c r="M32" s="118"/>
      <c r="N32" s="41" t="e">
        <f>(M32/G32)^(1/6)-1</f>
        <v>#DIV/0!</v>
      </c>
    </row>
    <row r="33" spans="2:21" s="75" customFormat="1" ht="13.2" customHeight="1">
      <c r="B33" s="124" t="s">
        <v>93</v>
      </c>
      <c r="C33" s="110"/>
      <c r="D33" s="29"/>
      <c r="E33" s="29"/>
      <c r="F33" s="116"/>
      <c r="G33" s="116"/>
      <c r="H33" s="116"/>
      <c r="I33" s="116"/>
      <c r="J33" s="116"/>
      <c r="K33" s="119"/>
      <c r="L33" s="119"/>
      <c r="M33" s="119"/>
      <c r="N33" s="126"/>
    </row>
    <row r="34" spans="2:21" s="75" customFormat="1" ht="13.2" customHeight="1">
      <c r="B34" s="123" t="s">
        <v>95</v>
      </c>
      <c r="C34" s="19">
        <v>0</v>
      </c>
      <c r="D34" s="19">
        <v>0</v>
      </c>
      <c r="E34" s="112"/>
      <c r="F34" s="112"/>
      <c r="G34" s="112"/>
      <c r="H34" s="112"/>
      <c r="I34" s="112"/>
      <c r="J34" s="112"/>
      <c r="K34" s="118"/>
      <c r="L34" s="118"/>
      <c r="M34" s="118"/>
      <c r="N34" s="41" t="e">
        <f>(M34/G34)^(1/6)-1</f>
        <v>#DIV/0!</v>
      </c>
      <c r="O34" s="142"/>
      <c r="P34" s="144"/>
    </row>
    <row r="35" spans="2:21" s="75" customFormat="1" ht="13.2" customHeight="1">
      <c r="B35" s="124" t="s">
        <v>93</v>
      </c>
      <c r="C35" s="110"/>
      <c r="D35" s="29"/>
      <c r="E35" s="29"/>
      <c r="F35" s="116"/>
      <c r="G35" s="116"/>
      <c r="H35" s="116"/>
      <c r="I35" s="116"/>
      <c r="J35" s="116"/>
      <c r="K35" s="119"/>
      <c r="L35" s="119"/>
      <c r="M35" s="119"/>
      <c r="N35" s="126"/>
      <c r="O35" s="142"/>
    </row>
    <row r="36" spans="2:21" s="75" customFormat="1" ht="13.2" customHeight="1">
      <c r="B36" s="123" t="s">
        <v>100</v>
      </c>
      <c r="C36" s="19">
        <v>0</v>
      </c>
      <c r="D36" s="19">
        <v>0</v>
      </c>
      <c r="E36" s="112"/>
      <c r="F36" s="112"/>
      <c r="G36" s="112"/>
      <c r="H36" s="112"/>
      <c r="I36" s="112"/>
      <c r="J36" s="112"/>
      <c r="K36" s="118"/>
      <c r="L36" s="118"/>
      <c r="M36" s="118"/>
      <c r="N36" s="41" t="e">
        <f>(M36/G36)^(1/6)-1</f>
        <v>#DIV/0!</v>
      </c>
      <c r="P36" s="57"/>
      <c r="Q36" s="57"/>
      <c r="R36" s="57"/>
      <c r="S36" s="57"/>
      <c r="T36" s="57"/>
      <c r="U36" s="57"/>
    </row>
    <row r="37" spans="2:21" s="75" customFormat="1" ht="13.2" customHeight="1">
      <c r="B37" s="124" t="s">
        <v>93</v>
      </c>
      <c r="C37" s="110"/>
      <c r="D37" s="29"/>
      <c r="E37" s="29"/>
      <c r="F37" s="116"/>
      <c r="G37" s="116"/>
      <c r="H37" s="116"/>
      <c r="I37" s="116"/>
      <c r="J37" s="116"/>
      <c r="K37" s="119"/>
      <c r="L37" s="119"/>
      <c r="M37" s="119"/>
      <c r="N37" s="126"/>
      <c r="P37" s="184"/>
      <c r="Q37" s="184"/>
      <c r="R37" s="184"/>
      <c r="S37" s="184"/>
      <c r="T37" s="184"/>
      <c r="U37" s="184"/>
    </row>
    <row r="38" spans="2:21" s="75" customFormat="1" ht="13.2" customHeight="1">
      <c r="B38" s="123" t="s">
        <v>72</v>
      </c>
      <c r="C38" s="19">
        <f>C30+C32+C34+C36</f>
        <v>0</v>
      </c>
      <c r="D38" s="19">
        <f>D30+D32+D34+D36</f>
        <v>0</v>
      </c>
      <c r="E38" s="112">
        <f>E30+E32+E34+E36</f>
        <v>0</v>
      </c>
      <c r="F38" s="112">
        <f t="shared" ref="F38:L38" si="3">F30+F32+F34+F36</f>
        <v>0</v>
      </c>
      <c r="G38" s="112">
        <f t="shared" si="3"/>
        <v>0</v>
      </c>
      <c r="H38" s="112">
        <f t="shared" si="3"/>
        <v>0</v>
      </c>
      <c r="I38" s="112">
        <f t="shared" si="3"/>
        <v>0</v>
      </c>
      <c r="J38" s="112">
        <f t="shared" si="3"/>
        <v>0</v>
      </c>
      <c r="K38" s="118">
        <f t="shared" si="3"/>
        <v>0</v>
      </c>
      <c r="L38" s="118">
        <f t="shared" si="3"/>
        <v>0</v>
      </c>
      <c r="M38" s="118">
        <f t="shared" ref="M38" si="4">M30+M32+M34+M36</f>
        <v>0</v>
      </c>
      <c r="N38" s="41" t="e">
        <f>(M38/G38)^(1/6)-1</f>
        <v>#DIV/0!</v>
      </c>
    </row>
    <row r="39" spans="2:21" s="75" customFormat="1" ht="13.2" customHeight="1">
      <c r="B39" s="127" t="s">
        <v>93</v>
      </c>
      <c r="C39" s="110"/>
      <c r="D39" s="29"/>
      <c r="E39" s="29"/>
      <c r="F39" s="116" t="e">
        <f>(F38-E38)/E38</f>
        <v>#DIV/0!</v>
      </c>
      <c r="G39" s="116" t="e">
        <f t="shared" ref="G39:M39" si="5">(G38-F38)/F38</f>
        <v>#DIV/0!</v>
      </c>
      <c r="H39" s="116" t="e">
        <f t="shared" si="5"/>
        <v>#DIV/0!</v>
      </c>
      <c r="I39" s="116" t="e">
        <f t="shared" si="5"/>
        <v>#DIV/0!</v>
      </c>
      <c r="J39" s="116" t="e">
        <f t="shared" si="5"/>
        <v>#DIV/0!</v>
      </c>
      <c r="K39" s="119" t="e">
        <f t="shared" si="5"/>
        <v>#DIV/0!</v>
      </c>
      <c r="L39" s="119" t="e">
        <f t="shared" si="5"/>
        <v>#DIV/0!</v>
      </c>
      <c r="M39" s="119" t="e">
        <f t="shared" si="5"/>
        <v>#DIV/0!</v>
      </c>
      <c r="N39" s="128"/>
    </row>
    <row r="40" spans="2:21" s="75" customFormat="1" ht="13.2" customHeight="1">
      <c r="E40" s="188"/>
      <c r="F40" s="55"/>
      <c r="G40" s="55"/>
    </row>
    <row r="41" spans="2:21" s="75" customFormat="1" ht="15" customHeight="1">
      <c r="B41" s="21" t="s">
        <v>103</v>
      </c>
      <c r="C41" s="21"/>
      <c r="D41" s="21"/>
      <c r="E41" s="21"/>
      <c r="F41" s="187"/>
      <c r="G41" s="187"/>
      <c r="N41" s="36" t="s">
        <v>96</v>
      </c>
      <c r="P41" s="101"/>
    </row>
    <row r="42" spans="2:21" s="75" customFormat="1" ht="13.2" customHeight="1">
      <c r="B42" s="121" t="s">
        <v>91</v>
      </c>
      <c r="C42" s="109">
        <v>2016</v>
      </c>
      <c r="D42" s="109">
        <v>2017</v>
      </c>
      <c r="E42" s="109">
        <v>2018</v>
      </c>
      <c r="F42" s="109">
        <v>2019</v>
      </c>
      <c r="G42" s="109">
        <v>2020</v>
      </c>
      <c r="H42" s="109">
        <v>2021</v>
      </c>
      <c r="I42" s="109">
        <v>2022</v>
      </c>
      <c r="J42" s="109">
        <v>2023</v>
      </c>
      <c r="K42" s="109">
        <v>2024</v>
      </c>
      <c r="L42" s="109">
        <v>2025</v>
      </c>
      <c r="M42" s="122">
        <v>2026</v>
      </c>
      <c r="N42" s="132" t="s">
        <v>220</v>
      </c>
    </row>
    <row r="43" spans="2:21" s="75" customFormat="1" ht="13.2" customHeight="1">
      <c r="B43" s="76" t="s">
        <v>92</v>
      </c>
      <c r="C43" s="147"/>
      <c r="D43" s="147"/>
      <c r="E43" s="166" t="e">
        <f t="shared" ref="E43:L43" si="6">E30*1000000/E9</f>
        <v>#DIV/0!</v>
      </c>
      <c r="F43" s="166" t="e">
        <f t="shared" si="6"/>
        <v>#DIV/0!</v>
      </c>
      <c r="G43" s="166" t="e">
        <f t="shared" si="6"/>
        <v>#DIV/0!</v>
      </c>
      <c r="H43" s="166" t="e">
        <f t="shared" si="6"/>
        <v>#DIV/0!</v>
      </c>
      <c r="I43" s="166" t="e">
        <f t="shared" si="6"/>
        <v>#DIV/0!</v>
      </c>
      <c r="J43" s="166" t="e">
        <f t="shared" si="6"/>
        <v>#DIV/0!</v>
      </c>
      <c r="K43" s="166" t="e">
        <f t="shared" si="6"/>
        <v>#DIV/0!</v>
      </c>
      <c r="L43" s="167" t="e">
        <f t="shared" si="6"/>
        <v>#DIV/0!</v>
      </c>
      <c r="M43" s="167" t="e">
        <f t="shared" ref="M43" si="7">M30*1000000/M9</f>
        <v>#DIV/0!</v>
      </c>
      <c r="N43" s="37" t="e">
        <f>(M43/G43)^(1/6)-1</f>
        <v>#DIV/0!</v>
      </c>
    </row>
    <row r="44" spans="2:21" s="75" customFormat="1" ht="13.2" customHeight="1">
      <c r="B44" s="76" t="s">
        <v>94</v>
      </c>
      <c r="C44" s="147"/>
      <c r="D44" s="147"/>
      <c r="E44" s="166" t="e">
        <f t="shared" ref="E44:L44" si="8">E32*1000000/E13</f>
        <v>#DIV/0!</v>
      </c>
      <c r="F44" s="166" t="e">
        <f t="shared" si="8"/>
        <v>#DIV/0!</v>
      </c>
      <c r="G44" s="166" t="e">
        <f t="shared" si="8"/>
        <v>#DIV/0!</v>
      </c>
      <c r="H44" s="166" t="e">
        <f t="shared" si="8"/>
        <v>#DIV/0!</v>
      </c>
      <c r="I44" s="166" t="e">
        <f t="shared" si="8"/>
        <v>#DIV/0!</v>
      </c>
      <c r="J44" s="166" t="e">
        <f t="shared" si="8"/>
        <v>#DIV/0!</v>
      </c>
      <c r="K44" s="166" t="e">
        <f t="shared" si="8"/>
        <v>#DIV/0!</v>
      </c>
      <c r="L44" s="167" t="e">
        <f t="shared" si="8"/>
        <v>#DIV/0!</v>
      </c>
      <c r="M44" s="167" t="e">
        <f t="shared" ref="M44" si="9">M32*1000000/M13</f>
        <v>#DIV/0!</v>
      </c>
      <c r="N44" s="41" t="e">
        <f>(M44/G44)^(1/6)-1</f>
        <v>#DIV/0!</v>
      </c>
    </row>
    <row r="45" spans="2:21" s="75" customFormat="1" ht="13.2" customHeight="1">
      <c r="B45" s="76" t="s">
        <v>95</v>
      </c>
      <c r="C45" s="147"/>
      <c r="D45" s="147"/>
      <c r="E45" s="166" t="e">
        <f t="shared" ref="E45:L45" si="10">E34*1000000/E17</f>
        <v>#DIV/0!</v>
      </c>
      <c r="F45" s="166" t="e">
        <f t="shared" si="10"/>
        <v>#DIV/0!</v>
      </c>
      <c r="G45" s="166" t="e">
        <f t="shared" si="10"/>
        <v>#DIV/0!</v>
      </c>
      <c r="H45" s="166" t="e">
        <f t="shared" si="10"/>
        <v>#DIV/0!</v>
      </c>
      <c r="I45" s="166" t="e">
        <f t="shared" si="10"/>
        <v>#DIV/0!</v>
      </c>
      <c r="J45" s="166" t="e">
        <f t="shared" si="10"/>
        <v>#DIV/0!</v>
      </c>
      <c r="K45" s="166" t="e">
        <f t="shared" si="10"/>
        <v>#DIV/0!</v>
      </c>
      <c r="L45" s="167" t="e">
        <f t="shared" si="10"/>
        <v>#DIV/0!</v>
      </c>
      <c r="M45" s="167" t="e">
        <f t="shared" ref="M45" si="11">M34*1000000/M17</f>
        <v>#DIV/0!</v>
      </c>
      <c r="N45" s="41" t="e">
        <f>(M45/G45)^(1/6)-1</f>
        <v>#DIV/0!</v>
      </c>
    </row>
    <row r="46" spans="2:21" s="75" customFormat="1" ht="13.2" customHeight="1">
      <c r="B46" s="76" t="s">
        <v>100</v>
      </c>
      <c r="C46" s="147"/>
      <c r="D46" s="147"/>
      <c r="E46" s="166"/>
      <c r="F46" s="166" t="e">
        <f t="shared" ref="F46:L46" si="12">F36*1000000/F21</f>
        <v>#DIV/0!</v>
      </c>
      <c r="G46" s="166" t="e">
        <f t="shared" si="12"/>
        <v>#DIV/0!</v>
      </c>
      <c r="H46" s="166" t="e">
        <f t="shared" si="12"/>
        <v>#DIV/0!</v>
      </c>
      <c r="I46" s="166" t="e">
        <f t="shared" si="12"/>
        <v>#DIV/0!</v>
      </c>
      <c r="J46" s="166" t="e">
        <f t="shared" si="12"/>
        <v>#DIV/0!</v>
      </c>
      <c r="K46" s="166" t="e">
        <f t="shared" si="12"/>
        <v>#DIV/0!</v>
      </c>
      <c r="L46" s="167" t="e">
        <f t="shared" si="12"/>
        <v>#DIV/0!</v>
      </c>
      <c r="M46" s="167" t="e">
        <f t="shared" ref="M46" si="13">M36*1000000/M21</f>
        <v>#DIV/0!</v>
      </c>
      <c r="N46" s="46" t="e">
        <f>(M46/G46)^(1/6)-1</f>
        <v>#DIV/0!</v>
      </c>
    </row>
    <row r="47" spans="2:21">
      <c r="B47" s="75"/>
      <c r="C47" s="75"/>
      <c r="D47" s="75"/>
      <c r="E47" s="75"/>
      <c r="F47" s="75"/>
      <c r="G47" s="75"/>
      <c r="H47" s="75"/>
      <c r="I47" s="75"/>
      <c r="J47" s="75"/>
      <c r="K47" s="75"/>
      <c r="L47" s="75"/>
      <c r="M47" s="75"/>
      <c r="N47" s="7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S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28" t="str">
        <f>Introduction!B2</f>
        <v>LightCounting Wireless Infrastructure Shares, Size &amp; Forecast - 1Q21</v>
      </c>
    </row>
    <row r="3" spans="2:19" ht="15">
      <c r="B3" s="236" t="str">
        <f>Introduction!B3</f>
        <v>May 2021 - Sample template for illustrative purposes only</v>
      </c>
    </row>
    <row r="4" spans="2:19" ht="13.2" customHeight="1">
      <c r="B4" s="27"/>
    </row>
    <row r="5" spans="2:19" ht="15.6">
      <c r="B5" s="88" t="s">
        <v>74</v>
      </c>
      <c r="C5" s="25"/>
    </row>
    <row r="6" spans="2:19" ht="13.2" customHeight="1"/>
    <row r="7" spans="2:19" ht="15" customHeight="1">
      <c r="B7" s="21" t="s">
        <v>151</v>
      </c>
      <c r="D7" s="194"/>
      <c r="F7" s="24"/>
      <c r="N7" s="21" t="s">
        <v>125</v>
      </c>
      <c r="P7" s="65"/>
    </row>
    <row r="8" spans="2:19" ht="13.2" customHeight="1">
      <c r="B8" s="9" t="s">
        <v>6</v>
      </c>
      <c r="C8" s="20" t="s">
        <v>75</v>
      </c>
      <c r="D8" s="20" t="s">
        <v>76</v>
      </c>
      <c r="E8" s="20" t="s">
        <v>77</v>
      </c>
      <c r="F8" s="20" t="s">
        <v>78</v>
      </c>
      <c r="G8" s="20" t="s">
        <v>79</v>
      </c>
      <c r="H8" s="20" t="s">
        <v>80</v>
      </c>
      <c r="I8" s="20" t="s">
        <v>81</v>
      </c>
      <c r="J8" s="20" t="s">
        <v>82</v>
      </c>
      <c r="K8" s="20" t="s">
        <v>83</v>
      </c>
      <c r="L8" s="20" t="s">
        <v>84</v>
      </c>
      <c r="N8" s="9" t="str">
        <f>B8</f>
        <v>Vendor</v>
      </c>
      <c r="O8" s="20">
        <v>2019</v>
      </c>
      <c r="P8" s="20">
        <v>2020</v>
      </c>
      <c r="Q8" s="20">
        <v>2021</v>
      </c>
      <c r="R8" s="20">
        <v>2022</v>
      </c>
      <c r="S8" s="20">
        <v>2023</v>
      </c>
    </row>
    <row r="9" spans="2:19" s="104" customFormat="1" ht="13.2" customHeight="1">
      <c r="B9" s="199" t="s">
        <v>11</v>
      </c>
      <c r="C9" s="174"/>
      <c r="D9" s="174"/>
      <c r="E9" s="174"/>
      <c r="F9" s="174"/>
      <c r="G9" s="174"/>
      <c r="H9" s="174"/>
      <c r="I9" s="174"/>
      <c r="J9" s="174"/>
      <c r="K9" s="174"/>
      <c r="L9" s="174"/>
      <c r="N9" s="199" t="s">
        <v>11</v>
      </c>
      <c r="O9" s="174">
        <f t="shared" ref="O9:O16" si="0">SUM(C9:F9)</f>
        <v>0</v>
      </c>
      <c r="P9" s="174">
        <f>SUM(G9:J9)</f>
        <v>0</v>
      </c>
      <c r="Q9" s="174"/>
      <c r="R9" s="174"/>
      <c r="S9" s="174"/>
    </row>
    <row r="10" spans="2:19" s="104" customFormat="1" ht="13.2" customHeight="1">
      <c r="B10" s="199" t="s">
        <v>3</v>
      </c>
      <c r="C10" s="174"/>
      <c r="D10" s="174"/>
      <c r="E10" s="174"/>
      <c r="F10" s="174"/>
      <c r="G10" s="174"/>
      <c r="H10" s="174"/>
      <c r="I10" s="174"/>
      <c r="J10" s="174"/>
      <c r="K10" s="174"/>
      <c r="L10" s="174"/>
      <c r="N10" s="199" t="s">
        <v>3</v>
      </c>
      <c r="O10" s="174">
        <f t="shared" si="0"/>
        <v>0</v>
      </c>
      <c r="P10" s="174">
        <f>SUM(G10:J10)</f>
        <v>0</v>
      </c>
      <c r="Q10" s="174"/>
      <c r="R10" s="174"/>
      <c r="S10" s="174"/>
    </row>
    <row r="11" spans="2:19" s="104" customFormat="1" ht="13.2" customHeight="1">
      <c r="B11" s="199" t="s">
        <v>17</v>
      </c>
      <c r="C11" s="174"/>
      <c r="D11" s="174"/>
      <c r="E11" s="174"/>
      <c r="F11" s="174"/>
      <c r="G11" s="174"/>
      <c r="H11" s="174"/>
      <c r="I11" s="174"/>
      <c r="J11" s="174"/>
      <c r="K11" s="174"/>
      <c r="L11" s="174"/>
      <c r="N11" s="199" t="s">
        <v>17</v>
      </c>
      <c r="O11" s="174">
        <f t="shared" si="0"/>
        <v>0</v>
      </c>
      <c r="P11" s="174">
        <f>SUM(G11:J11)</f>
        <v>0</v>
      </c>
      <c r="Q11" s="174"/>
      <c r="R11" s="174"/>
      <c r="S11" s="174"/>
    </row>
    <row r="12" spans="2:19" s="104" customFormat="1" ht="13.2" customHeight="1">
      <c r="B12" s="199" t="s">
        <v>2</v>
      </c>
      <c r="C12" s="174"/>
      <c r="D12" s="174"/>
      <c r="E12" s="174"/>
      <c r="F12" s="174"/>
      <c r="G12" s="174"/>
      <c r="H12" s="174"/>
      <c r="I12" s="174"/>
      <c r="J12" s="174"/>
      <c r="K12" s="174"/>
      <c r="L12" s="174"/>
      <c r="N12" s="199" t="s">
        <v>2</v>
      </c>
      <c r="O12" s="174">
        <f t="shared" si="0"/>
        <v>0</v>
      </c>
      <c r="P12" s="174">
        <f>SUM(G12:J12)</f>
        <v>0</v>
      </c>
      <c r="Q12" s="174"/>
      <c r="R12" s="174"/>
      <c r="S12" s="174"/>
    </row>
    <row r="13" spans="2:19" s="104" customFormat="1" ht="13.2" customHeight="1">
      <c r="B13" s="199" t="s">
        <v>18</v>
      </c>
      <c r="C13" s="174"/>
      <c r="D13" s="174"/>
      <c r="E13" s="174"/>
      <c r="F13" s="174"/>
      <c r="G13" s="174"/>
      <c r="H13" s="174"/>
      <c r="I13" s="174"/>
      <c r="J13" s="174"/>
      <c r="K13" s="174"/>
      <c r="L13" s="174"/>
      <c r="N13" s="199" t="s">
        <v>18</v>
      </c>
      <c r="O13" s="174">
        <f t="shared" si="0"/>
        <v>0</v>
      </c>
      <c r="P13" s="174">
        <f>SUM(G13:J13)</f>
        <v>0</v>
      </c>
      <c r="Q13" s="174"/>
      <c r="R13" s="174"/>
      <c r="S13" s="174"/>
    </row>
    <row r="14" spans="2:19" s="104" customFormat="1" ht="13.2" customHeight="1">
      <c r="B14" s="199" t="s">
        <v>23</v>
      </c>
      <c r="C14" s="174"/>
      <c r="D14" s="174"/>
      <c r="E14" s="174"/>
      <c r="F14" s="174"/>
      <c r="G14" s="174"/>
      <c r="H14" s="174"/>
      <c r="I14" s="174"/>
      <c r="J14" s="174"/>
      <c r="K14" s="174"/>
      <c r="L14" s="174"/>
      <c r="N14" s="199" t="s">
        <v>23</v>
      </c>
      <c r="O14" s="174">
        <f t="shared" si="0"/>
        <v>0</v>
      </c>
      <c r="P14" s="174">
        <f t="shared" ref="P14:P16" si="1">SUM(G14:J14)</f>
        <v>0</v>
      </c>
      <c r="Q14" s="174"/>
      <c r="R14" s="174"/>
      <c r="S14" s="174"/>
    </row>
    <row r="15" spans="2:19" s="104" customFormat="1" ht="13.2" customHeight="1">
      <c r="B15" s="199" t="s">
        <v>28</v>
      </c>
      <c r="C15" s="174"/>
      <c r="D15" s="174"/>
      <c r="E15" s="174"/>
      <c r="F15" s="174"/>
      <c r="G15" s="174"/>
      <c r="H15" s="174"/>
      <c r="I15" s="174"/>
      <c r="J15" s="174"/>
      <c r="K15" s="174"/>
      <c r="L15" s="174"/>
      <c r="N15" s="199" t="s">
        <v>28</v>
      </c>
      <c r="O15" s="174">
        <f t="shared" si="0"/>
        <v>0</v>
      </c>
      <c r="P15" s="174">
        <f t="shared" si="1"/>
        <v>0</v>
      </c>
      <c r="Q15" s="174"/>
      <c r="R15" s="174"/>
      <c r="S15" s="174"/>
    </row>
    <row r="16" spans="2:19" s="104" customFormat="1" ht="13.2" customHeight="1">
      <c r="B16" s="199" t="s">
        <v>85</v>
      </c>
      <c r="C16" s="174"/>
      <c r="D16" s="174"/>
      <c r="E16" s="174"/>
      <c r="F16" s="174"/>
      <c r="G16" s="174"/>
      <c r="H16" s="174"/>
      <c r="I16" s="174"/>
      <c r="J16" s="174"/>
      <c r="K16" s="174"/>
      <c r="L16" s="174"/>
      <c r="N16" s="199" t="s">
        <v>85</v>
      </c>
      <c r="O16" s="174">
        <f t="shared" si="0"/>
        <v>0</v>
      </c>
      <c r="P16" s="174">
        <f t="shared" si="1"/>
        <v>0</v>
      </c>
      <c r="Q16" s="174"/>
      <c r="R16" s="174"/>
      <c r="S16" s="174"/>
    </row>
    <row r="17" spans="2:19" s="104" customFormat="1" ht="13.2" customHeight="1">
      <c r="B17" s="199" t="s">
        <v>72</v>
      </c>
      <c r="C17" s="174">
        <f t="shared" ref="C17:L17" si="2">SUM(C9:C16)</f>
        <v>0</v>
      </c>
      <c r="D17" s="174">
        <f t="shared" si="2"/>
        <v>0</v>
      </c>
      <c r="E17" s="174">
        <f t="shared" si="2"/>
        <v>0</v>
      </c>
      <c r="F17" s="174">
        <f t="shared" si="2"/>
        <v>0</v>
      </c>
      <c r="G17" s="174">
        <f t="shared" si="2"/>
        <v>0</v>
      </c>
      <c r="H17" s="174">
        <f t="shared" si="2"/>
        <v>0</v>
      </c>
      <c r="I17" s="174">
        <f t="shared" si="2"/>
        <v>0</v>
      </c>
      <c r="J17" s="174">
        <f t="shared" si="2"/>
        <v>0</v>
      </c>
      <c r="K17" s="174">
        <f t="shared" si="2"/>
        <v>0</v>
      </c>
      <c r="L17" s="174">
        <f t="shared" si="2"/>
        <v>0</v>
      </c>
      <c r="N17" s="199" t="s">
        <v>72</v>
      </c>
      <c r="O17" s="174">
        <f>SUM(O9:O16)</f>
        <v>0</v>
      </c>
      <c r="P17" s="174">
        <f>SUM(P9:P16)</f>
        <v>0</v>
      </c>
      <c r="Q17" s="174">
        <f t="shared" ref="Q17:S17" si="3">SUM(Q9:Q16)</f>
        <v>0</v>
      </c>
      <c r="R17" s="174">
        <f t="shared" si="3"/>
        <v>0</v>
      </c>
      <c r="S17" s="174">
        <f t="shared" si="3"/>
        <v>0</v>
      </c>
    </row>
    <row r="18" spans="2:19" s="104" customFormat="1" ht="13.2" customHeight="1">
      <c r="B18" s="104" t="s">
        <v>157</v>
      </c>
      <c r="C18" s="212"/>
      <c r="D18" s="212"/>
      <c r="E18" s="212"/>
      <c r="F18" s="212"/>
      <c r="G18" s="212"/>
      <c r="H18" s="212"/>
      <c r="I18" s="212"/>
      <c r="J18" s="212"/>
      <c r="K18" s="212"/>
      <c r="L18" s="212"/>
      <c r="O18" s="212"/>
      <c r="P18" s="212"/>
      <c r="Q18" s="212"/>
      <c r="R18" s="212"/>
      <c r="S18" s="212"/>
    </row>
    <row r="19" spans="2:19" ht="13.2" customHeight="1">
      <c r="C19" s="18"/>
      <c r="D19" s="18"/>
      <c r="E19" s="18"/>
      <c r="F19" s="18"/>
      <c r="G19" s="18"/>
      <c r="H19" s="18"/>
      <c r="I19" s="18"/>
      <c r="J19" s="18"/>
      <c r="K19" s="18"/>
      <c r="L19" s="18"/>
      <c r="O19" s="18"/>
      <c r="P19" s="18"/>
      <c r="Q19" s="18"/>
      <c r="R19" s="18"/>
      <c r="S19" s="18"/>
    </row>
    <row r="20" spans="2:19" ht="15" customHeight="1">
      <c r="B20" s="21" t="s">
        <v>150</v>
      </c>
      <c r="F20" s="24"/>
      <c r="N20" s="21" t="s">
        <v>126</v>
      </c>
    </row>
    <row r="21" spans="2:19" ht="13.2" customHeight="1">
      <c r="B21" s="9"/>
      <c r="C21" s="20" t="s">
        <v>75</v>
      </c>
      <c r="D21" s="20" t="s">
        <v>76</v>
      </c>
      <c r="E21" s="20" t="s">
        <v>77</v>
      </c>
      <c r="F21" s="20" t="s">
        <v>78</v>
      </c>
      <c r="G21" s="20" t="s">
        <v>79</v>
      </c>
      <c r="H21" s="20" t="s">
        <v>80</v>
      </c>
      <c r="I21" s="20" t="s">
        <v>81</v>
      </c>
      <c r="J21" s="20" t="s">
        <v>82</v>
      </c>
      <c r="K21" s="20" t="s">
        <v>83</v>
      </c>
      <c r="L21" s="20" t="s">
        <v>84</v>
      </c>
      <c r="N21" s="9"/>
      <c r="O21" s="20">
        <v>2019</v>
      </c>
      <c r="P21" s="20">
        <v>2020</v>
      </c>
      <c r="Q21" s="20">
        <v>2021</v>
      </c>
      <c r="R21" s="20">
        <v>2022</v>
      </c>
      <c r="S21" s="20">
        <v>2023</v>
      </c>
    </row>
    <row r="22" spans="2:19" ht="13.2" customHeight="1">
      <c r="B22" s="4" t="s">
        <v>11</v>
      </c>
      <c r="C22" s="151" t="e">
        <f t="shared" ref="C22:H22" si="4">C9/C$17</f>
        <v>#DIV/0!</v>
      </c>
      <c r="D22" s="151" t="e">
        <f t="shared" si="4"/>
        <v>#DIV/0!</v>
      </c>
      <c r="E22" s="151" t="e">
        <f t="shared" si="4"/>
        <v>#DIV/0!</v>
      </c>
      <c r="F22" s="151" t="e">
        <f t="shared" si="4"/>
        <v>#DIV/0!</v>
      </c>
      <c r="G22" s="151" t="e">
        <f t="shared" si="4"/>
        <v>#DIV/0!</v>
      </c>
      <c r="H22" s="151" t="e">
        <f t="shared" si="4"/>
        <v>#DIV/0!</v>
      </c>
      <c r="I22" s="151" t="e">
        <f t="shared" ref="I22:J22" si="5">I9/I$17</f>
        <v>#DIV/0!</v>
      </c>
      <c r="J22" s="151" t="e">
        <f t="shared" si="5"/>
        <v>#DIV/0!</v>
      </c>
      <c r="K22" s="151" t="e">
        <f t="shared" ref="K22" si="6">K9/K$17</f>
        <v>#DIV/0!</v>
      </c>
      <c r="L22" s="156"/>
      <c r="N22" s="4" t="s">
        <v>11</v>
      </c>
      <c r="O22" s="151" t="e">
        <f t="shared" ref="O22:P29" si="7">O9/O$17</f>
        <v>#DIV/0!</v>
      </c>
      <c r="P22" s="151" t="e">
        <f t="shared" si="7"/>
        <v>#DIV/0!</v>
      </c>
      <c r="Q22" s="156"/>
      <c r="R22" s="156"/>
      <c r="S22" s="156"/>
    </row>
    <row r="23" spans="2:19" ht="13.2" customHeight="1">
      <c r="B23" s="4" t="s">
        <v>3</v>
      </c>
      <c r="C23" s="151" t="e">
        <f t="shared" ref="C23:G29" si="8">C10/C$17</f>
        <v>#DIV/0!</v>
      </c>
      <c r="D23" s="151" t="e">
        <f t="shared" si="8"/>
        <v>#DIV/0!</v>
      </c>
      <c r="E23" s="151" t="e">
        <f t="shared" si="8"/>
        <v>#DIV/0!</v>
      </c>
      <c r="F23" s="171" t="e">
        <f t="shared" si="8"/>
        <v>#DIV/0!</v>
      </c>
      <c r="G23" s="151" t="e">
        <f t="shared" si="8"/>
        <v>#DIV/0!</v>
      </c>
      <c r="H23" s="171" t="e">
        <f t="shared" ref="H23:I23" si="9">H10/H$17</f>
        <v>#DIV/0!</v>
      </c>
      <c r="I23" s="151" t="e">
        <f t="shared" si="9"/>
        <v>#DIV/0!</v>
      </c>
      <c r="J23" s="151" t="e">
        <f t="shared" ref="J23:K23" si="10">J10/J$17</f>
        <v>#DIV/0!</v>
      </c>
      <c r="K23" s="151" t="e">
        <f t="shared" si="10"/>
        <v>#DIV/0!</v>
      </c>
      <c r="L23" s="156"/>
      <c r="N23" s="4" t="s">
        <v>3</v>
      </c>
      <c r="O23" s="171" t="e">
        <f t="shared" si="7"/>
        <v>#DIV/0!</v>
      </c>
      <c r="P23" s="151" t="e">
        <f t="shared" si="7"/>
        <v>#DIV/0!</v>
      </c>
      <c r="Q23" s="156"/>
      <c r="R23" s="156"/>
      <c r="S23" s="156"/>
    </row>
    <row r="24" spans="2:19" ht="13.2" customHeight="1">
      <c r="B24" s="4" t="s">
        <v>17</v>
      </c>
      <c r="C24" s="151" t="e">
        <f t="shared" si="8"/>
        <v>#DIV/0!</v>
      </c>
      <c r="D24" s="151" t="e">
        <f t="shared" si="8"/>
        <v>#DIV/0!</v>
      </c>
      <c r="E24" s="151" t="e">
        <f t="shared" si="8"/>
        <v>#DIV/0!</v>
      </c>
      <c r="F24" s="151" t="e">
        <f t="shared" si="8"/>
        <v>#DIV/0!</v>
      </c>
      <c r="G24" s="151" t="e">
        <f t="shared" si="8"/>
        <v>#DIV/0!</v>
      </c>
      <c r="H24" s="151" t="e">
        <f t="shared" ref="H24:I24" si="11">H11/H$17</f>
        <v>#DIV/0!</v>
      </c>
      <c r="I24" s="151" t="e">
        <f t="shared" si="11"/>
        <v>#DIV/0!</v>
      </c>
      <c r="J24" s="151" t="e">
        <f t="shared" ref="J24:K24" si="12">J11/J$17</f>
        <v>#DIV/0!</v>
      </c>
      <c r="K24" s="151" t="e">
        <f t="shared" si="12"/>
        <v>#DIV/0!</v>
      </c>
      <c r="L24" s="156"/>
      <c r="N24" s="4" t="s">
        <v>17</v>
      </c>
      <c r="O24" s="151" t="e">
        <f t="shared" si="7"/>
        <v>#DIV/0!</v>
      </c>
      <c r="P24" s="151" t="e">
        <f t="shared" si="7"/>
        <v>#DIV/0!</v>
      </c>
      <c r="Q24" s="156"/>
      <c r="R24" s="156"/>
      <c r="S24" s="156"/>
    </row>
    <row r="25" spans="2:19" ht="13.2" customHeight="1">
      <c r="B25" s="4" t="s">
        <v>2</v>
      </c>
      <c r="C25" s="151" t="e">
        <f t="shared" si="8"/>
        <v>#DIV/0!</v>
      </c>
      <c r="D25" s="151" t="e">
        <f t="shared" si="8"/>
        <v>#DIV/0!</v>
      </c>
      <c r="E25" s="151" t="e">
        <f t="shared" si="8"/>
        <v>#DIV/0!</v>
      </c>
      <c r="F25" s="151" t="e">
        <f t="shared" si="8"/>
        <v>#DIV/0!</v>
      </c>
      <c r="G25" s="151" t="e">
        <f t="shared" si="8"/>
        <v>#DIV/0!</v>
      </c>
      <c r="H25" s="171" t="e">
        <f t="shared" ref="H25:I25" si="13">H12/H$17</f>
        <v>#DIV/0!</v>
      </c>
      <c r="I25" s="151" t="e">
        <f t="shared" si="13"/>
        <v>#DIV/0!</v>
      </c>
      <c r="J25" s="151" t="e">
        <f t="shared" ref="J25:K25" si="14">J12/J$17</f>
        <v>#DIV/0!</v>
      </c>
      <c r="K25" s="151" t="e">
        <f t="shared" si="14"/>
        <v>#DIV/0!</v>
      </c>
      <c r="L25" s="156"/>
      <c r="N25" s="4" t="s">
        <v>2</v>
      </c>
      <c r="O25" s="151" t="e">
        <f t="shared" si="7"/>
        <v>#DIV/0!</v>
      </c>
      <c r="P25" s="151" t="e">
        <f t="shared" si="7"/>
        <v>#DIV/0!</v>
      </c>
      <c r="Q25" s="156"/>
      <c r="R25" s="156"/>
      <c r="S25" s="156"/>
    </row>
    <row r="26" spans="2:19" ht="13.2" customHeight="1">
      <c r="B26" s="4" t="s">
        <v>18</v>
      </c>
      <c r="C26" s="151" t="e">
        <f t="shared" si="8"/>
        <v>#DIV/0!</v>
      </c>
      <c r="D26" s="151" t="e">
        <f t="shared" si="8"/>
        <v>#DIV/0!</v>
      </c>
      <c r="E26" s="151" t="e">
        <f t="shared" si="8"/>
        <v>#DIV/0!</v>
      </c>
      <c r="F26" s="151" t="e">
        <f t="shared" si="8"/>
        <v>#DIV/0!</v>
      </c>
      <c r="G26" s="151" t="e">
        <f t="shared" si="8"/>
        <v>#DIV/0!</v>
      </c>
      <c r="H26" s="151" t="e">
        <f t="shared" ref="H26:I26" si="15">H13/H$17</f>
        <v>#DIV/0!</v>
      </c>
      <c r="I26" s="151" t="e">
        <f t="shared" si="15"/>
        <v>#DIV/0!</v>
      </c>
      <c r="J26" s="151" t="e">
        <f t="shared" ref="J26:K26" si="16">J13/J$17</f>
        <v>#DIV/0!</v>
      </c>
      <c r="K26" s="151" t="e">
        <f t="shared" si="16"/>
        <v>#DIV/0!</v>
      </c>
      <c r="L26" s="156"/>
      <c r="N26" s="4" t="s">
        <v>18</v>
      </c>
      <c r="O26" s="151" t="e">
        <f t="shared" si="7"/>
        <v>#DIV/0!</v>
      </c>
      <c r="P26" s="151" t="e">
        <f t="shared" si="7"/>
        <v>#DIV/0!</v>
      </c>
      <c r="Q26" s="156"/>
      <c r="R26" s="156"/>
      <c r="S26" s="156"/>
    </row>
    <row r="27" spans="2:19" ht="13.2" customHeight="1">
      <c r="B27" s="4" t="s">
        <v>23</v>
      </c>
      <c r="C27" s="151" t="e">
        <f t="shared" si="8"/>
        <v>#DIV/0!</v>
      </c>
      <c r="D27" s="151" t="e">
        <f t="shared" si="8"/>
        <v>#DIV/0!</v>
      </c>
      <c r="E27" s="151" t="e">
        <f t="shared" si="8"/>
        <v>#DIV/0!</v>
      </c>
      <c r="F27" s="151" t="e">
        <f t="shared" si="8"/>
        <v>#DIV/0!</v>
      </c>
      <c r="G27" s="151" t="e">
        <f t="shared" si="8"/>
        <v>#DIV/0!</v>
      </c>
      <c r="H27" s="151" t="e">
        <f t="shared" ref="H27:I27" si="17">H14/H$17</f>
        <v>#DIV/0!</v>
      </c>
      <c r="I27" s="151" t="e">
        <f t="shared" si="17"/>
        <v>#DIV/0!</v>
      </c>
      <c r="J27" s="151" t="e">
        <f t="shared" ref="J27:K27" si="18">J14/J$17</f>
        <v>#DIV/0!</v>
      </c>
      <c r="K27" s="151" t="e">
        <f t="shared" si="18"/>
        <v>#DIV/0!</v>
      </c>
      <c r="L27" s="156"/>
      <c r="N27" s="4" t="s">
        <v>23</v>
      </c>
      <c r="O27" s="151" t="e">
        <f t="shared" si="7"/>
        <v>#DIV/0!</v>
      </c>
      <c r="P27" s="151" t="e">
        <f t="shared" si="7"/>
        <v>#DIV/0!</v>
      </c>
      <c r="Q27" s="156"/>
      <c r="R27" s="156"/>
      <c r="S27" s="156"/>
    </row>
    <row r="28" spans="2:19" ht="13.2" customHeight="1">
      <c r="B28" s="4" t="s">
        <v>28</v>
      </c>
      <c r="C28" s="151" t="e">
        <f t="shared" si="8"/>
        <v>#DIV/0!</v>
      </c>
      <c r="D28" s="151" t="e">
        <f t="shared" si="8"/>
        <v>#DIV/0!</v>
      </c>
      <c r="E28" s="151" t="e">
        <f t="shared" si="8"/>
        <v>#DIV/0!</v>
      </c>
      <c r="F28" s="151" t="e">
        <f t="shared" si="8"/>
        <v>#DIV/0!</v>
      </c>
      <c r="G28" s="151" t="e">
        <f t="shared" si="8"/>
        <v>#DIV/0!</v>
      </c>
      <c r="H28" s="151" t="e">
        <f t="shared" ref="H28:I28" si="19">H15/H$17</f>
        <v>#DIV/0!</v>
      </c>
      <c r="I28" s="151" t="e">
        <f t="shared" si="19"/>
        <v>#DIV/0!</v>
      </c>
      <c r="J28" s="151" t="e">
        <f t="shared" ref="J28:K28" si="20">J15/J$17</f>
        <v>#DIV/0!</v>
      </c>
      <c r="K28" s="151" t="e">
        <f t="shared" si="20"/>
        <v>#DIV/0!</v>
      </c>
      <c r="L28" s="156"/>
      <c r="N28" s="4" t="s">
        <v>28</v>
      </c>
      <c r="O28" s="151" t="e">
        <f t="shared" si="7"/>
        <v>#DIV/0!</v>
      </c>
      <c r="P28" s="151" t="e">
        <f t="shared" si="7"/>
        <v>#DIV/0!</v>
      </c>
      <c r="Q28" s="156"/>
      <c r="R28" s="156"/>
      <c r="S28" s="156"/>
    </row>
    <row r="29" spans="2:19" ht="13.2" customHeight="1">
      <c r="B29" s="4" t="s">
        <v>85</v>
      </c>
      <c r="C29" s="171" t="e">
        <f t="shared" si="8"/>
        <v>#DIV/0!</v>
      </c>
      <c r="D29" s="171" t="e">
        <f t="shared" si="8"/>
        <v>#DIV/0!</v>
      </c>
      <c r="E29" s="171" t="e">
        <f t="shared" si="8"/>
        <v>#DIV/0!</v>
      </c>
      <c r="F29" s="171" t="e">
        <f t="shared" si="8"/>
        <v>#DIV/0!</v>
      </c>
      <c r="G29" s="171" t="e">
        <f t="shared" si="8"/>
        <v>#DIV/0!</v>
      </c>
      <c r="H29" s="171" t="e">
        <f t="shared" ref="H29:I29" si="21">H16/H$17</f>
        <v>#DIV/0!</v>
      </c>
      <c r="I29" s="171" t="e">
        <f t="shared" si="21"/>
        <v>#DIV/0!</v>
      </c>
      <c r="J29" s="171" t="e">
        <f t="shared" ref="J29:K29" si="22">J16/J$17</f>
        <v>#DIV/0!</v>
      </c>
      <c r="K29" s="171" t="e">
        <f t="shared" si="22"/>
        <v>#DIV/0!</v>
      </c>
      <c r="L29" s="156"/>
      <c r="N29" s="4" t="s">
        <v>85</v>
      </c>
      <c r="O29" s="171" t="e">
        <f t="shared" si="7"/>
        <v>#DIV/0!</v>
      </c>
      <c r="P29" s="171" t="e">
        <f t="shared" si="7"/>
        <v>#DIV/0!</v>
      </c>
      <c r="Q29" s="156"/>
      <c r="R29" s="156"/>
      <c r="S29" s="156"/>
    </row>
    <row r="30" spans="2:19" ht="13.2" customHeight="1">
      <c r="B30" s="4" t="s">
        <v>72</v>
      </c>
      <c r="C30" s="151" t="e">
        <f>SUM(C22:C29)</f>
        <v>#DIV/0!</v>
      </c>
      <c r="D30" s="151" t="e">
        <f t="shared" ref="D30:L30" si="23">SUM(D22:D29)</f>
        <v>#DIV/0!</v>
      </c>
      <c r="E30" s="151" t="e">
        <f t="shared" si="23"/>
        <v>#DIV/0!</v>
      </c>
      <c r="F30" s="151" t="e">
        <f t="shared" si="23"/>
        <v>#DIV/0!</v>
      </c>
      <c r="G30" s="151" t="e">
        <f t="shared" si="23"/>
        <v>#DIV/0!</v>
      </c>
      <c r="H30" s="151" t="e">
        <f t="shared" si="23"/>
        <v>#DIV/0!</v>
      </c>
      <c r="I30" s="151" t="e">
        <f t="shared" si="23"/>
        <v>#DIV/0!</v>
      </c>
      <c r="J30" s="151" t="e">
        <f t="shared" si="23"/>
        <v>#DIV/0!</v>
      </c>
      <c r="K30" s="151" t="e">
        <f t="shared" si="23"/>
        <v>#DIV/0!</v>
      </c>
      <c r="L30" s="151">
        <f t="shared" si="23"/>
        <v>0</v>
      </c>
      <c r="N30" s="4" t="s">
        <v>72</v>
      </c>
      <c r="O30" s="153" t="e">
        <f>SUM(O22:O29)</f>
        <v>#DIV/0!</v>
      </c>
      <c r="P30" s="153" t="e">
        <f>SUM(P22:P29)</f>
        <v>#DIV/0!</v>
      </c>
      <c r="Q30" s="153">
        <f t="shared" ref="Q30:S30" si="24">SUM(Q22:Q29)</f>
        <v>0</v>
      </c>
      <c r="R30" s="153">
        <f t="shared" si="24"/>
        <v>0</v>
      </c>
      <c r="S30" s="153">
        <f t="shared" si="24"/>
        <v>0</v>
      </c>
    </row>
    <row r="31" spans="2:19" ht="13.2" customHeight="1">
      <c r="B31" s="66"/>
      <c r="C31" s="67"/>
      <c r="D31" s="68"/>
      <c r="E31" s="68"/>
      <c r="F31" s="67"/>
      <c r="G31" s="67"/>
      <c r="H31" s="69"/>
      <c r="I31" s="18"/>
      <c r="J31" s="18"/>
      <c r="K31" s="18"/>
      <c r="L31" s="69"/>
      <c r="N31" s="66"/>
      <c r="O31" s="68"/>
      <c r="P31" s="69"/>
      <c r="Q31" s="69"/>
      <c r="R31" s="69"/>
      <c r="S31" s="69"/>
    </row>
    <row r="32" spans="2:19" ht="13.2" customHeight="1">
      <c r="B32" s="66"/>
      <c r="C32" s="67"/>
      <c r="D32" s="68"/>
      <c r="E32" s="68"/>
      <c r="F32" s="67"/>
      <c r="G32" s="67"/>
      <c r="H32" s="69"/>
      <c r="I32" s="69"/>
      <c r="J32" s="69"/>
      <c r="K32" s="69"/>
      <c r="L32" s="69"/>
      <c r="N32" s="66"/>
      <c r="O32" s="68"/>
      <c r="P32" s="69"/>
      <c r="Q32" s="69"/>
      <c r="R32" s="69"/>
      <c r="S32" s="69"/>
    </row>
    <row r="33" spans="2:19" ht="13.2" customHeight="1">
      <c r="B33" s="66"/>
      <c r="C33" s="67"/>
      <c r="D33" s="68"/>
      <c r="E33" s="68"/>
      <c r="F33" s="67"/>
      <c r="G33" s="67"/>
      <c r="H33" s="69"/>
      <c r="I33" s="69"/>
      <c r="J33" s="69"/>
      <c r="K33" s="69"/>
      <c r="L33" s="69"/>
      <c r="N33" s="66"/>
      <c r="O33" s="68"/>
      <c r="P33" s="69"/>
      <c r="Q33" s="69"/>
      <c r="R33" s="69"/>
      <c r="S33" s="69"/>
    </row>
    <row r="34" spans="2:19" ht="13.2" customHeight="1">
      <c r="B34" s="66"/>
      <c r="C34" s="67"/>
      <c r="D34" s="68"/>
      <c r="E34" s="68"/>
      <c r="F34" s="67"/>
      <c r="G34" s="67"/>
      <c r="H34" s="69"/>
      <c r="I34" s="69"/>
      <c r="J34" s="69"/>
      <c r="K34" s="69"/>
      <c r="L34" s="69"/>
      <c r="N34" s="66"/>
      <c r="O34" s="68"/>
      <c r="P34" s="69"/>
      <c r="Q34" s="69"/>
      <c r="R34" s="69"/>
      <c r="S34" s="69"/>
    </row>
    <row r="35" spans="2:19" ht="13.2" customHeight="1">
      <c r="B35" s="66"/>
      <c r="C35" s="67"/>
      <c r="D35" s="68"/>
      <c r="E35" s="68"/>
      <c r="F35" s="67"/>
      <c r="G35" s="67"/>
      <c r="H35" s="69"/>
      <c r="I35" s="69"/>
      <c r="J35" s="69"/>
      <c r="K35" s="69"/>
      <c r="L35" s="69"/>
      <c r="N35" s="66"/>
      <c r="O35" s="68"/>
      <c r="P35" s="69"/>
      <c r="Q35" s="69"/>
      <c r="R35" s="69"/>
      <c r="S35" s="69"/>
    </row>
    <row r="36" spans="2:19" ht="13.2" customHeight="1">
      <c r="B36" s="66"/>
      <c r="C36" s="67"/>
      <c r="D36" s="68"/>
      <c r="E36" s="68"/>
      <c r="F36" s="67"/>
      <c r="G36" s="67"/>
      <c r="H36" s="69"/>
      <c r="I36" s="69"/>
      <c r="J36" s="69"/>
      <c r="K36" s="69"/>
      <c r="L36" s="69"/>
      <c r="N36" s="66"/>
      <c r="O36" s="68"/>
      <c r="P36" s="69"/>
      <c r="Q36" s="69"/>
      <c r="R36" s="69"/>
      <c r="S36" s="69"/>
    </row>
    <row r="37" spans="2:19" ht="13.2" customHeight="1">
      <c r="B37" s="66"/>
      <c r="C37" s="67"/>
      <c r="D37" s="68"/>
      <c r="E37" s="68"/>
      <c r="F37" s="67"/>
      <c r="G37" s="67"/>
      <c r="H37" s="69"/>
      <c r="I37" s="69"/>
      <c r="J37" s="69"/>
      <c r="K37" s="69"/>
      <c r="L37" s="69"/>
      <c r="N37" s="66"/>
      <c r="O37" s="68"/>
      <c r="P37" s="69"/>
      <c r="Q37" s="69"/>
      <c r="R37" s="69"/>
      <c r="S37" s="69"/>
    </row>
    <row r="38" spans="2:19" ht="13.2" customHeight="1">
      <c r="B38" s="66"/>
      <c r="C38" s="67"/>
      <c r="D38" s="68"/>
      <c r="E38" s="68"/>
      <c r="F38" s="67"/>
      <c r="G38" s="67"/>
      <c r="H38" s="69"/>
      <c r="I38" s="69"/>
      <c r="J38" s="69"/>
      <c r="K38" s="69"/>
      <c r="L38" s="69"/>
      <c r="N38" s="66"/>
      <c r="O38" s="68"/>
      <c r="P38" s="69"/>
      <c r="Q38" s="69"/>
      <c r="R38" s="69"/>
      <c r="S38" s="69"/>
    </row>
    <row r="39" spans="2:19" ht="13.2" customHeight="1">
      <c r="B39" s="66"/>
      <c r="C39" s="67"/>
      <c r="D39" s="68"/>
      <c r="E39" s="68"/>
      <c r="F39" s="67"/>
      <c r="G39" s="67"/>
      <c r="H39" s="69"/>
      <c r="I39" s="69"/>
      <c r="J39" s="69"/>
      <c r="K39" s="69"/>
      <c r="L39" s="69"/>
      <c r="N39" s="66"/>
      <c r="O39" s="68"/>
      <c r="P39" s="69"/>
      <c r="Q39" s="69"/>
      <c r="R39" s="69"/>
      <c r="S39" s="69"/>
    </row>
    <row r="40" spans="2:19" ht="13.2" customHeight="1">
      <c r="B40" s="66"/>
      <c r="C40" s="67"/>
      <c r="D40" s="68"/>
      <c r="E40" s="68"/>
      <c r="F40" s="67"/>
      <c r="G40" s="67"/>
      <c r="H40" s="69"/>
      <c r="I40" s="69"/>
      <c r="J40" s="69"/>
      <c r="K40" s="69"/>
      <c r="L40" s="69"/>
      <c r="N40" s="66"/>
      <c r="O40" s="68"/>
      <c r="P40" s="69"/>
      <c r="Q40" s="69"/>
      <c r="R40" s="69"/>
      <c r="S40" s="69"/>
    </row>
    <row r="41" spans="2:19" ht="13.2" customHeight="1">
      <c r="B41" s="66"/>
      <c r="C41" s="67"/>
      <c r="D41" s="68"/>
      <c r="E41" s="68"/>
      <c r="F41" s="67"/>
      <c r="G41" s="67"/>
      <c r="H41" s="69"/>
      <c r="I41" s="69"/>
      <c r="J41" s="69"/>
      <c r="K41" s="69"/>
      <c r="L41" s="69"/>
      <c r="N41" s="66"/>
      <c r="O41" s="68"/>
      <c r="P41" s="69"/>
      <c r="Q41" s="69"/>
      <c r="R41" s="69"/>
      <c r="S41" s="69"/>
    </row>
    <row r="42" spans="2:19" ht="13.2" customHeight="1">
      <c r="B42" s="66"/>
      <c r="C42" s="67"/>
      <c r="D42" s="68"/>
      <c r="E42" s="68"/>
      <c r="F42" s="67"/>
      <c r="G42" s="67"/>
      <c r="H42" s="69"/>
      <c r="I42" s="69"/>
      <c r="J42" s="69"/>
      <c r="K42" s="69"/>
      <c r="L42" s="69"/>
      <c r="N42" s="66"/>
      <c r="O42" s="68"/>
      <c r="P42" s="69"/>
      <c r="Q42" s="69"/>
      <c r="R42" s="69"/>
      <c r="S42" s="69"/>
    </row>
    <row r="43" spans="2:19" ht="13.2" customHeight="1">
      <c r="B43" s="66"/>
      <c r="C43" s="67"/>
      <c r="D43" s="68"/>
      <c r="E43" s="68"/>
      <c r="F43" s="67"/>
      <c r="G43" s="67"/>
      <c r="H43" s="69"/>
      <c r="I43" s="69"/>
      <c r="J43" s="69"/>
      <c r="K43" s="69"/>
      <c r="L43" s="69"/>
      <c r="N43" s="66"/>
      <c r="O43" s="68"/>
      <c r="P43" s="69"/>
      <c r="Q43" s="69"/>
      <c r="R43" s="69"/>
      <c r="S43" s="69"/>
    </row>
    <row r="44" spans="2:19" ht="13.2" customHeight="1">
      <c r="B44" s="66"/>
      <c r="C44" s="67"/>
      <c r="D44" s="68"/>
      <c r="E44" s="68"/>
      <c r="F44" s="67"/>
      <c r="G44" s="67"/>
      <c r="H44" s="69"/>
      <c r="I44" s="69"/>
      <c r="J44" s="69"/>
      <c r="K44" s="69"/>
      <c r="L44" s="69"/>
      <c r="N44" s="66"/>
      <c r="O44" s="68"/>
      <c r="P44" s="69"/>
      <c r="Q44" s="69"/>
      <c r="R44" s="69"/>
      <c r="S44" s="69"/>
    </row>
    <row r="45" spans="2:19" ht="13.2" customHeight="1">
      <c r="B45" s="66"/>
      <c r="C45" s="67"/>
      <c r="D45" s="68"/>
      <c r="E45" s="68"/>
      <c r="F45" s="67"/>
      <c r="G45" s="67"/>
      <c r="H45" s="69"/>
      <c r="I45" s="69"/>
      <c r="J45" s="69"/>
      <c r="K45" s="69"/>
      <c r="L45" s="69"/>
      <c r="N45" s="66"/>
      <c r="O45" s="68"/>
      <c r="P45" s="69"/>
      <c r="Q45" s="69"/>
      <c r="R45" s="69"/>
      <c r="S45" s="69"/>
    </row>
    <row r="46" spans="2:19" ht="13.2" customHeight="1">
      <c r="B46" s="66"/>
      <c r="C46" s="67"/>
      <c r="D46" s="68"/>
      <c r="E46" s="68"/>
      <c r="F46" s="67"/>
      <c r="G46" s="67"/>
      <c r="H46" s="69"/>
      <c r="I46" s="69"/>
      <c r="J46" s="69"/>
      <c r="K46" s="69"/>
      <c r="L46" s="69"/>
      <c r="N46" s="66"/>
      <c r="O46" s="68"/>
      <c r="P46" s="69"/>
      <c r="Q46" s="69"/>
      <c r="R46" s="69"/>
      <c r="S46" s="69"/>
    </row>
    <row r="47" spans="2:19" ht="13.2" customHeight="1">
      <c r="B47" s="66"/>
      <c r="C47" s="67"/>
      <c r="D47" s="68"/>
      <c r="E47" s="68"/>
      <c r="F47" s="67"/>
      <c r="G47" s="67"/>
      <c r="H47" s="69"/>
      <c r="I47" s="69"/>
      <c r="J47" s="69"/>
      <c r="K47" s="69"/>
      <c r="L47" s="69"/>
      <c r="N47" s="66"/>
      <c r="O47" s="68"/>
      <c r="P47" s="69"/>
      <c r="Q47" s="69"/>
      <c r="R47" s="69"/>
      <c r="S47" s="69"/>
    </row>
    <row r="48" spans="2:19" ht="13.2" customHeight="1">
      <c r="B48" s="66"/>
      <c r="C48" s="67"/>
      <c r="D48" s="68"/>
      <c r="E48" s="68"/>
      <c r="F48" s="67"/>
      <c r="G48" s="67"/>
      <c r="H48" s="69"/>
      <c r="I48" s="69"/>
      <c r="J48" s="69"/>
      <c r="K48" s="69"/>
      <c r="L48" s="69"/>
      <c r="N48" s="66"/>
      <c r="O48" s="68"/>
      <c r="P48" s="69"/>
      <c r="Q48" s="69"/>
      <c r="R48" s="69"/>
      <c r="S48" s="69"/>
    </row>
    <row r="49" spans="2:19" ht="13.2" customHeight="1">
      <c r="C49" s="18"/>
      <c r="D49" s="18"/>
      <c r="E49" s="18"/>
      <c r="F49" s="18"/>
      <c r="G49" s="18"/>
      <c r="H49" s="18"/>
      <c r="L49" s="18"/>
      <c r="O49" s="18"/>
      <c r="P49" s="18"/>
      <c r="Q49" s="18"/>
      <c r="R49" s="18"/>
      <c r="S49" s="18"/>
    </row>
    <row r="50" spans="2:19" ht="13.2" customHeight="1">
      <c r="C50" s="18"/>
      <c r="D50" s="18"/>
      <c r="E50" s="18"/>
      <c r="F50" s="18"/>
      <c r="G50" s="18"/>
      <c r="H50" s="18"/>
      <c r="I50" s="18"/>
      <c r="J50" s="18"/>
      <c r="K50" s="18"/>
      <c r="L50" s="18"/>
      <c r="O50" s="18"/>
      <c r="P50" s="18"/>
      <c r="Q50" s="18"/>
      <c r="R50" s="18"/>
      <c r="S50" s="18"/>
    </row>
    <row r="51" spans="2:19" ht="15" customHeight="1">
      <c r="B51" s="21" t="s">
        <v>238</v>
      </c>
      <c r="N51" s="21" t="s">
        <v>239</v>
      </c>
    </row>
    <row r="52" spans="2:19" s="104" customFormat="1" ht="13.2" customHeight="1">
      <c r="B52" s="211" t="str">
        <f t="shared" ref="B52:L52" si="25">B8</f>
        <v>Vendor</v>
      </c>
      <c r="C52" s="204" t="str">
        <f t="shared" si="25"/>
        <v>1Q19</v>
      </c>
      <c r="D52" s="204" t="str">
        <f t="shared" si="25"/>
        <v>2Q19</v>
      </c>
      <c r="E52" s="204" t="str">
        <f t="shared" si="25"/>
        <v>3Q19</v>
      </c>
      <c r="F52" s="204" t="str">
        <f t="shared" si="25"/>
        <v>4Q19</v>
      </c>
      <c r="G52" s="204" t="str">
        <f t="shared" si="25"/>
        <v>1Q20</v>
      </c>
      <c r="H52" s="204" t="str">
        <f t="shared" si="25"/>
        <v>2Q20</v>
      </c>
      <c r="I52" s="204" t="str">
        <f t="shared" si="25"/>
        <v>3Q20</v>
      </c>
      <c r="J52" s="204" t="str">
        <f t="shared" si="25"/>
        <v>4Q20</v>
      </c>
      <c r="K52" s="204" t="str">
        <f t="shared" si="25"/>
        <v>1Q21</v>
      </c>
      <c r="L52" s="204" t="str">
        <f t="shared" si="25"/>
        <v>2Q21</v>
      </c>
      <c r="N52" s="211" t="str">
        <f>N8</f>
        <v>Vendor</v>
      </c>
      <c r="O52" s="204">
        <f>O8</f>
        <v>2019</v>
      </c>
      <c r="P52" s="204">
        <v>2020</v>
      </c>
      <c r="Q52" s="204">
        <v>2021</v>
      </c>
      <c r="R52" s="204">
        <f>R8</f>
        <v>2022</v>
      </c>
      <c r="S52" s="204">
        <f>S8</f>
        <v>2023</v>
      </c>
    </row>
    <row r="53" spans="2:19" s="104" customFormat="1" ht="13.2" customHeight="1">
      <c r="B53" s="199" t="str">
        <f>B9</f>
        <v>Ericsson</v>
      </c>
      <c r="C53" s="147"/>
      <c r="D53" s="147"/>
      <c r="E53" s="147"/>
      <c r="F53" s="147"/>
      <c r="G53" s="147"/>
      <c r="H53" s="147"/>
      <c r="I53" s="147"/>
      <c r="J53" s="147"/>
      <c r="K53" s="147"/>
      <c r="L53" s="147"/>
      <c r="N53" s="199" t="str">
        <f>N9</f>
        <v>Ericsson</v>
      </c>
      <c r="O53" s="149">
        <f t="shared" ref="O53:O61" si="26">SUM(C53:F53)</f>
        <v>0</v>
      </c>
      <c r="P53" s="149">
        <f>SUM(G53:J53)</f>
        <v>0</v>
      </c>
      <c r="Q53" s="147"/>
      <c r="R53" s="147"/>
      <c r="S53" s="147"/>
    </row>
    <row r="54" spans="2:19" s="104" customFormat="1" ht="13.2" customHeight="1">
      <c r="B54" s="199" t="str">
        <f>B10</f>
        <v>Fujitsu</v>
      </c>
      <c r="C54" s="147"/>
      <c r="D54" s="147"/>
      <c r="E54" s="147"/>
      <c r="F54" s="147"/>
      <c r="G54" s="157"/>
      <c r="H54" s="147"/>
      <c r="I54" s="147"/>
      <c r="J54" s="147"/>
      <c r="K54" s="147"/>
      <c r="L54" s="147"/>
      <c r="N54" s="199" t="str">
        <f>N10</f>
        <v>Fujitsu</v>
      </c>
      <c r="O54" s="149">
        <f t="shared" si="26"/>
        <v>0</v>
      </c>
      <c r="P54" s="149">
        <f t="shared" ref="P54:P61" si="27">SUM(G54:J54)</f>
        <v>0</v>
      </c>
      <c r="Q54" s="147"/>
      <c r="R54" s="147"/>
      <c r="S54" s="147"/>
    </row>
    <row r="55" spans="2:19" s="104" customFormat="1" ht="13.2" customHeight="1">
      <c r="B55" s="199" t="str">
        <f>B11</f>
        <v>Huawei</v>
      </c>
      <c r="C55" s="147"/>
      <c r="D55" s="147"/>
      <c r="E55" s="147"/>
      <c r="F55" s="147"/>
      <c r="G55" s="157"/>
      <c r="H55" s="147"/>
      <c r="I55" s="147"/>
      <c r="J55" s="147"/>
      <c r="K55" s="147"/>
      <c r="L55" s="147"/>
      <c r="N55" s="199" t="str">
        <f>N11</f>
        <v>Huawei</v>
      </c>
      <c r="O55" s="149">
        <f t="shared" si="26"/>
        <v>0</v>
      </c>
      <c r="P55" s="149">
        <f t="shared" si="27"/>
        <v>0</v>
      </c>
      <c r="Q55" s="147"/>
      <c r="R55" s="147"/>
      <c r="S55" s="147"/>
    </row>
    <row r="56" spans="2:19" s="104" customFormat="1" ht="13.2" customHeight="1">
      <c r="B56" s="199" t="s">
        <v>20</v>
      </c>
      <c r="C56" s="147"/>
      <c r="D56" s="147"/>
      <c r="E56" s="147"/>
      <c r="F56" s="147"/>
      <c r="G56" s="157"/>
      <c r="H56" s="147"/>
      <c r="I56" s="147"/>
      <c r="J56" s="147"/>
      <c r="K56" s="147"/>
      <c r="L56" s="147"/>
      <c r="N56" s="199" t="s">
        <v>20</v>
      </c>
      <c r="O56" s="149">
        <f t="shared" si="26"/>
        <v>0</v>
      </c>
      <c r="P56" s="149">
        <f t="shared" si="27"/>
        <v>0</v>
      </c>
      <c r="Q56" s="147"/>
      <c r="R56" s="147"/>
      <c r="S56" s="147"/>
    </row>
    <row r="57" spans="2:19" s="104" customFormat="1" ht="13.2" customHeight="1">
      <c r="B57" s="199" t="str">
        <f>B12</f>
        <v>NEC</v>
      </c>
      <c r="C57" s="147"/>
      <c r="D57" s="147"/>
      <c r="E57" s="147"/>
      <c r="F57" s="147"/>
      <c r="G57" s="147"/>
      <c r="H57" s="147"/>
      <c r="I57" s="147"/>
      <c r="J57" s="147"/>
      <c r="K57" s="147"/>
      <c r="L57" s="147"/>
      <c r="N57" s="199" t="str">
        <f>N12</f>
        <v>NEC</v>
      </c>
      <c r="O57" s="149">
        <f t="shared" si="26"/>
        <v>0</v>
      </c>
      <c r="P57" s="149">
        <f t="shared" si="27"/>
        <v>0</v>
      </c>
      <c r="Q57" s="147"/>
      <c r="R57" s="147"/>
      <c r="S57" s="147"/>
    </row>
    <row r="58" spans="2:19" s="104" customFormat="1" ht="13.2" customHeight="1">
      <c r="B58" s="199" t="str">
        <f>B13</f>
        <v>Nokia</v>
      </c>
      <c r="C58" s="147"/>
      <c r="D58" s="147"/>
      <c r="E58" s="147"/>
      <c r="F58" s="147"/>
      <c r="G58" s="157"/>
      <c r="H58" s="147"/>
      <c r="I58" s="147"/>
      <c r="J58" s="147"/>
      <c r="K58" s="147"/>
      <c r="L58" s="147"/>
      <c r="N58" s="199" t="str">
        <f>N13</f>
        <v>Nokia</v>
      </c>
      <c r="O58" s="149">
        <f t="shared" si="26"/>
        <v>0</v>
      </c>
      <c r="P58" s="149">
        <f t="shared" si="27"/>
        <v>0</v>
      </c>
      <c r="Q58" s="147"/>
      <c r="R58" s="147"/>
      <c r="S58" s="147"/>
    </row>
    <row r="59" spans="2:19" s="104" customFormat="1" ht="13.2" customHeight="1">
      <c r="B59" s="199" t="str">
        <f>B14</f>
        <v>Samsung</v>
      </c>
      <c r="C59" s="147"/>
      <c r="D59" s="147"/>
      <c r="E59" s="147"/>
      <c r="F59" s="147"/>
      <c r="G59" s="173"/>
      <c r="H59" s="147"/>
      <c r="I59" s="147"/>
      <c r="J59" s="147"/>
      <c r="K59" s="147"/>
      <c r="L59" s="147"/>
      <c r="N59" s="199" t="str">
        <f>N14</f>
        <v>Samsung</v>
      </c>
      <c r="O59" s="149">
        <f t="shared" si="26"/>
        <v>0</v>
      </c>
      <c r="P59" s="149">
        <f t="shared" si="27"/>
        <v>0</v>
      </c>
      <c r="Q59" s="147"/>
      <c r="R59" s="147"/>
      <c r="S59" s="147"/>
    </row>
    <row r="60" spans="2:19" s="104" customFormat="1" ht="13.2" customHeight="1">
      <c r="B60" s="199" t="str">
        <f>B15</f>
        <v>ZTE</v>
      </c>
      <c r="C60" s="147"/>
      <c r="D60" s="147"/>
      <c r="E60" s="147"/>
      <c r="F60" s="147"/>
      <c r="G60" s="147"/>
      <c r="H60" s="147"/>
      <c r="I60" s="147"/>
      <c r="J60" s="147"/>
      <c r="K60" s="147"/>
      <c r="L60" s="147"/>
      <c r="N60" s="199" t="str">
        <f>N15</f>
        <v>ZTE</v>
      </c>
      <c r="O60" s="149">
        <f t="shared" si="26"/>
        <v>0</v>
      </c>
      <c r="P60" s="149">
        <f t="shared" si="27"/>
        <v>0</v>
      </c>
      <c r="Q60" s="147"/>
      <c r="R60" s="147"/>
      <c r="S60" s="147"/>
    </row>
    <row r="61" spans="2:19" s="104" customFormat="1" ht="13.2" customHeight="1">
      <c r="B61" s="199" t="str">
        <f>B16</f>
        <v>Other</v>
      </c>
      <c r="C61" s="147"/>
      <c r="D61" s="147"/>
      <c r="E61" s="147"/>
      <c r="F61" s="147"/>
      <c r="G61" s="147"/>
      <c r="H61" s="147"/>
      <c r="I61" s="147"/>
      <c r="J61" s="147"/>
      <c r="K61" s="147"/>
      <c r="L61" s="147"/>
      <c r="N61" s="199" t="str">
        <f>N16</f>
        <v>Other</v>
      </c>
      <c r="O61" s="149">
        <f t="shared" si="26"/>
        <v>0</v>
      </c>
      <c r="P61" s="149">
        <f t="shared" si="27"/>
        <v>0</v>
      </c>
      <c r="Q61" s="147"/>
      <c r="R61" s="147"/>
      <c r="S61" s="147"/>
    </row>
    <row r="62" spans="2:19" s="104" customFormat="1" ht="13.2" customHeight="1">
      <c r="B62" s="199" t="s">
        <v>72</v>
      </c>
      <c r="C62" s="147">
        <f t="shared" ref="C62:L62" si="28">SUM(C53:C61)</f>
        <v>0</v>
      </c>
      <c r="D62" s="147">
        <f t="shared" si="28"/>
        <v>0</v>
      </c>
      <c r="E62" s="147">
        <f t="shared" si="28"/>
        <v>0</v>
      </c>
      <c r="F62" s="147">
        <f t="shared" si="28"/>
        <v>0</v>
      </c>
      <c r="G62" s="147">
        <f t="shared" si="28"/>
        <v>0</v>
      </c>
      <c r="H62" s="147">
        <f t="shared" si="28"/>
        <v>0</v>
      </c>
      <c r="I62" s="147">
        <f t="shared" si="28"/>
        <v>0</v>
      </c>
      <c r="J62" s="147">
        <f t="shared" si="28"/>
        <v>0</v>
      </c>
      <c r="K62" s="147">
        <f t="shared" si="28"/>
        <v>0</v>
      </c>
      <c r="L62" s="147">
        <f t="shared" si="28"/>
        <v>0</v>
      </c>
      <c r="N62" s="199" t="s">
        <v>72</v>
      </c>
      <c r="O62" s="149">
        <f>SUM(O53:O61)</f>
        <v>0</v>
      </c>
      <c r="P62" s="149">
        <f>SUM(P53:P61)</f>
        <v>0</v>
      </c>
      <c r="Q62" s="149">
        <f>SUM(Q53:Q61)</f>
        <v>0</v>
      </c>
      <c r="R62" s="149">
        <f>SUM(R53:R61)</f>
        <v>0</v>
      </c>
      <c r="S62" s="149">
        <f>SUM(S53:S61)</f>
        <v>0</v>
      </c>
    </row>
    <row r="63" spans="2:19" ht="13.2" customHeight="1">
      <c r="B63" s="1" t="s">
        <v>158</v>
      </c>
    </row>
    <row r="64" spans="2:19" ht="13.2" customHeight="1">
      <c r="J64" s="189"/>
      <c r="K64" s="191"/>
    </row>
    <row r="65" spans="2:19" ht="15" customHeight="1">
      <c r="B65" s="21" t="s">
        <v>127</v>
      </c>
      <c r="F65" s="24"/>
      <c r="J65" s="176"/>
      <c r="N65" s="21" t="s">
        <v>128</v>
      </c>
    </row>
    <row r="66" spans="2:19" ht="13.2" customHeight="1">
      <c r="B66" s="9"/>
      <c r="C66" s="20" t="s">
        <v>75</v>
      </c>
      <c r="D66" s="20" t="s">
        <v>76</v>
      </c>
      <c r="E66" s="20" t="s">
        <v>77</v>
      </c>
      <c r="F66" s="20" t="s">
        <v>78</v>
      </c>
      <c r="G66" s="20" t="s">
        <v>79</v>
      </c>
      <c r="H66" s="20" t="s">
        <v>80</v>
      </c>
      <c r="I66" s="20" t="s">
        <v>81</v>
      </c>
      <c r="J66" s="20" t="s">
        <v>82</v>
      </c>
      <c r="K66" s="20" t="s">
        <v>83</v>
      </c>
      <c r="L66" s="20" t="s">
        <v>84</v>
      </c>
      <c r="N66" s="9"/>
      <c r="O66" s="20">
        <v>2019</v>
      </c>
      <c r="P66" s="20">
        <v>2020</v>
      </c>
      <c r="Q66" s="20">
        <v>2021</v>
      </c>
      <c r="R66" s="20">
        <v>2022</v>
      </c>
      <c r="S66" s="20">
        <v>2023</v>
      </c>
    </row>
    <row r="67" spans="2:19" ht="13.2" customHeight="1">
      <c r="B67" s="4" t="s">
        <v>11</v>
      </c>
      <c r="C67" s="151" t="e">
        <f t="shared" ref="C67:G75" si="29">C53/C$62</f>
        <v>#DIV/0!</v>
      </c>
      <c r="D67" s="151" t="e">
        <f t="shared" si="29"/>
        <v>#DIV/0!</v>
      </c>
      <c r="E67" s="151" t="e">
        <f t="shared" si="29"/>
        <v>#DIV/0!</v>
      </c>
      <c r="F67" s="151" t="e">
        <f t="shared" si="29"/>
        <v>#DIV/0!</v>
      </c>
      <c r="G67" s="151" t="e">
        <f t="shared" si="29"/>
        <v>#DIV/0!</v>
      </c>
      <c r="H67" s="151" t="e">
        <f t="shared" ref="H67:I67" si="30">H53/H$62</f>
        <v>#DIV/0!</v>
      </c>
      <c r="I67" s="151" t="e">
        <f t="shared" si="30"/>
        <v>#DIV/0!</v>
      </c>
      <c r="J67" s="151" t="e">
        <f t="shared" ref="J67:K67" si="31">J53/J$62</f>
        <v>#DIV/0!</v>
      </c>
      <c r="K67" s="151" t="e">
        <f t="shared" si="31"/>
        <v>#DIV/0!</v>
      </c>
      <c r="L67" s="156"/>
      <c r="N67" s="4" t="s">
        <v>11</v>
      </c>
      <c r="O67" s="151" t="e">
        <f t="shared" ref="O67:P75" si="32">O53/O$62</f>
        <v>#DIV/0!</v>
      </c>
      <c r="P67" s="151" t="e">
        <f t="shared" si="32"/>
        <v>#DIV/0!</v>
      </c>
      <c r="Q67" s="156"/>
      <c r="R67" s="156"/>
      <c r="S67" s="156"/>
    </row>
    <row r="68" spans="2:19" ht="13.2" customHeight="1">
      <c r="B68" s="4" t="s">
        <v>3</v>
      </c>
      <c r="C68" s="151" t="e">
        <f t="shared" si="29"/>
        <v>#DIV/0!</v>
      </c>
      <c r="D68" s="151" t="e">
        <f t="shared" si="29"/>
        <v>#DIV/0!</v>
      </c>
      <c r="E68" s="151" t="e">
        <f t="shared" si="29"/>
        <v>#DIV/0!</v>
      </c>
      <c r="F68" s="151" t="e">
        <f t="shared" si="29"/>
        <v>#DIV/0!</v>
      </c>
      <c r="G68" s="151" t="e">
        <f t="shared" si="29"/>
        <v>#DIV/0!</v>
      </c>
      <c r="H68" s="151" t="e">
        <f t="shared" ref="H68:I68" si="33">H54/H$62</f>
        <v>#DIV/0!</v>
      </c>
      <c r="I68" s="151" t="e">
        <f t="shared" si="33"/>
        <v>#DIV/0!</v>
      </c>
      <c r="J68" s="151" t="e">
        <f t="shared" ref="J68:K68" si="34">J54/J$62</f>
        <v>#DIV/0!</v>
      </c>
      <c r="K68" s="151" t="e">
        <f t="shared" si="34"/>
        <v>#DIV/0!</v>
      </c>
      <c r="L68" s="156"/>
      <c r="N68" s="4" t="s">
        <v>3</v>
      </c>
      <c r="O68" s="151" t="e">
        <f t="shared" si="32"/>
        <v>#DIV/0!</v>
      </c>
      <c r="P68" s="151" t="e">
        <f t="shared" si="32"/>
        <v>#DIV/0!</v>
      </c>
      <c r="Q68" s="156"/>
      <c r="R68" s="156"/>
      <c r="S68" s="156"/>
    </row>
    <row r="69" spans="2:19" ht="13.2" customHeight="1">
      <c r="B69" s="4" t="s">
        <v>17</v>
      </c>
      <c r="C69" s="151" t="e">
        <f t="shared" si="29"/>
        <v>#DIV/0!</v>
      </c>
      <c r="D69" s="151" t="e">
        <f t="shared" si="29"/>
        <v>#DIV/0!</v>
      </c>
      <c r="E69" s="151" t="e">
        <f t="shared" si="29"/>
        <v>#DIV/0!</v>
      </c>
      <c r="F69" s="151" t="e">
        <f t="shared" si="29"/>
        <v>#DIV/0!</v>
      </c>
      <c r="G69" s="151" t="e">
        <f t="shared" si="29"/>
        <v>#DIV/0!</v>
      </c>
      <c r="H69" s="151" t="e">
        <f t="shared" ref="H69:I69" si="35">H55/H$62</f>
        <v>#DIV/0!</v>
      </c>
      <c r="I69" s="151" t="e">
        <f t="shared" si="35"/>
        <v>#DIV/0!</v>
      </c>
      <c r="J69" s="151" t="e">
        <f t="shared" ref="J69:K69" si="36">J55/J$62</f>
        <v>#DIV/0!</v>
      </c>
      <c r="K69" s="151" t="e">
        <f t="shared" si="36"/>
        <v>#DIV/0!</v>
      </c>
      <c r="L69" s="156"/>
      <c r="N69" s="4" t="s">
        <v>17</v>
      </c>
      <c r="O69" s="151" t="e">
        <f t="shared" si="32"/>
        <v>#DIV/0!</v>
      </c>
      <c r="P69" s="151" t="e">
        <f t="shared" si="32"/>
        <v>#DIV/0!</v>
      </c>
      <c r="Q69" s="156"/>
      <c r="R69" s="156"/>
      <c r="S69" s="156"/>
    </row>
    <row r="70" spans="2:19" ht="13.2" customHeight="1">
      <c r="B70" s="4" t="s">
        <v>20</v>
      </c>
      <c r="C70" s="151" t="e">
        <f t="shared" si="29"/>
        <v>#DIV/0!</v>
      </c>
      <c r="D70" s="151" t="e">
        <f t="shared" si="29"/>
        <v>#DIV/0!</v>
      </c>
      <c r="E70" s="151" t="e">
        <f t="shared" si="29"/>
        <v>#DIV/0!</v>
      </c>
      <c r="F70" s="151" t="e">
        <f t="shared" si="29"/>
        <v>#DIV/0!</v>
      </c>
      <c r="G70" s="171" t="e">
        <f t="shared" si="29"/>
        <v>#DIV/0!</v>
      </c>
      <c r="H70" s="171" t="e">
        <f t="shared" ref="H70:I70" si="37">H56/H$62</f>
        <v>#DIV/0!</v>
      </c>
      <c r="I70" s="171" t="e">
        <f t="shared" si="37"/>
        <v>#DIV/0!</v>
      </c>
      <c r="J70" s="171" t="e">
        <f t="shared" ref="J70:K70" si="38">J56/J$62</f>
        <v>#DIV/0!</v>
      </c>
      <c r="K70" s="171" t="e">
        <f t="shared" si="38"/>
        <v>#DIV/0!</v>
      </c>
      <c r="L70" s="156"/>
      <c r="N70" s="4" t="s">
        <v>20</v>
      </c>
      <c r="O70" s="151" t="e">
        <f t="shared" si="32"/>
        <v>#DIV/0!</v>
      </c>
      <c r="P70" s="171" t="e">
        <f t="shared" si="32"/>
        <v>#DIV/0!</v>
      </c>
      <c r="Q70" s="156"/>
      <c r="R70" s="156"/>
      <c r="S70" s="156"/>
    </row>
    <row r="71" spans="2:19" ht="13.2" customHeight="1">
      <c r="B71" s="4" t="s">
        <v>2</v>
      </c>
      <c r="C71" s="151" t="e">
        <f t="shared" si="29"/>
        <v>#DIV/0!</v>
      </c>
      <c r="D71" s="151" t="e">
        <f t="shared" si="29"/>
        <v>#DIV/0!</v>
      </c>
      <c r="E71" s="151" t="e">
        <f t="shared" si="29"/>
        <v>#DIV/0!</v>
      </c>
      <c r="F71" s="151" t="e">
        <f t="shared" si="29"/>
        <v>#DIV/0!</v>
      </c>
      <c r="G71" s="151" t="e">
        <f t="shared" si="29"/>
        <v>#DIV/0!</v>
      </c>
      <c r="H71" s="151" t="e">
        <f t="shared" ref="H71:I71" si="39">H57/H$62</f>
        <v>#DIV/0!</v>
      </c>
      <c r="I71" s="151" t="e">
        <f t="shared" si="39"/>
        <v>#DIV/0!</v>
      </c>
      <c r="J71" s="151" t="e">
        <f t="shared" ref="J71:K71" si="40">J57/J$62</f>
        <v>#DIV/0!</v>
      </c>
      <c r="K71" s="151" t="e">
        <f t="shared" si="40"/>
        <v>#DIV/0!</v>
      </c>
      <c r="L71" s="156"/>
      <c r="N71" s="4" t="s">
        <v>2</v>
      </c>
      <c r="O71" s="151" t="e">
        <f t="shared" si="32"/>
        <v>#DIV/0!</v>
      </c>
      <c r="P71" s="151" t="e">
        <f t="shared" si="32"/>
        <v>#DIV/0!</v>
      </c>
      <c r="Q71" s="156"/>
      <c r="R71" s="156"/>
      <c r="S71" s="156"/>
    </row>
    <row r="72" spans="2:19" ht="13.2" customHeight="1">
      <c r="B72" s="4" t="s">
        <v>18</v>
      </c>
      <c r="C72" s="151" t="e">
        <f t="shared" si="29"/>
        <v>#DIV/0!</v>
      </c>
      <c r="D72" s="151" t="e">
        <f t="shared" si="29"/>
        <v>#DIV/0!</v>
      </c>
      <c r="E72" s="151" t="e">
        <f t="shared" si="29"/>
        <v>#DIV/0!</v>
      </c>
      <c r="F72" s="151" t="e">
        <f t="shared" si="29"/>
        <v>#DIV/0!</v>
      </c>
      <c r="G72" s="151" t="e">
        <f t="shared" si="29"/>
        <v>#DIV/0!</v>
      </c>
      <c r="H72" s="151" t="e">
        <f t="shared" ref="H72:I72" si="41">H58/H$62</f>
        <v>#DIV/0!</v>
      </c>
      <c r="I72" s="151" t="e">
        <f t="shared" si="41"/>
        <v>#DIV/0!</v>
      </c>
      <c r="J72" s="151" t="e">
        <f t="shared" ref="J72:K72" si="42">J58/J$62</f>
        <v>#DIV/0!</v>
      </c>
      <c r="K72" s="151" t="e">
        <f t="shared" si="42"/>
        <v>#DIV/0!</v>
      </c>
      <c r="L72" s="156"/>
      <c r="N72" s="4" t="s">
        <v>18</v>
      </c>
      <c r="O72" s="151" t="e">
        <f t="shared" si="32"/>
        <v>#DIV/0!</v>
      </c>
      <c r="P72" s="151" t="e">
        <f t="shared" si="32"/>
        <v>#DIV/0!</v>
      </c>
      <c r="Q72" s="156"/>
      <c r="R72" s="156"/>
      <c r="S72" s="156"/>
    </row>
    <row r="73" spans="2:19" ht="13.2" customHeight="1">
      <c r="B73" s="4" t="s">
        <v>23</v>
      </c>
      <c r="C73" s="151" t="e">
        <f t="shared" si="29"/>
        <v>#DIV/0!</v>
      </c>
      <c r="D73" s="151" t="e">
        <f t="shared" si="29"/>
        <v>#DIV/0!</v>
      </c>
      <c r="E73" s="151" t="e">
        <f t="shared" si="29"/>
        <v>#DIV/0!</v>
      </c>
      <c r="F73" s="151" t="e">
        <f t="shared" si="29"/>
        <v>#DIV/0!</v>
      </c>
      <c r="G73" s="151" t="e">
        <f t="shared" si="29"/>
        <v>#DIV/0!</v>
      </c>
      <c r="H73" s="151" t="e">
        <f t="shared" ref="H73:I73" si="43">H59/H$62</f>
        <v>#DIV/0!</v>
      </c>
      <c r="I73" s="151" t="e">
        <f t="shared" si="43"/>
        <v>#DIV/0!</v>
      </c>
      <c r="J73" s="151" t="e">
        <f t="shared" ref="J73:K73" si="44">J59/J$62</f>
        <v>#DIV/0!</v>
      </c>
      <c r="K73" s="151" t="e">
        <f t="shared" si="44"/>
        <v>#DIV/0!</v>
      </c>
      <c r="L73" s="156"/>
      <c r="N73" s="4" t="s">
        <v>23</v>
      </c>
      <c r="O73" s="151" t="e">
        <f t="shared" si="32"/>
        <v>#DIV/0!</v>
      </c>
      <c r="P73" s="151" t="e">
        <f t="shared" si="32"/>
        <v>#DIV/0!</v>
      </c>
      <c r="Q73" s="156"/>
      <c r="R73" s="156"/>
      <c r="S73" s="156"/>
    </row>
    <row r="74" spans="2:19" ht="13.2" customHeight="1">
      <c r="B74" s="4" t="s">
        <v>28</v>
      </c>
      <c r="C74" s="151" t="e">
        <f t="shared" si="29"/>
        <v>#DIV/0!</v>
      </c>
      <c r="D74" s="151" t="e">
        <f t="shared" si="29"/>
        <v>#DIV/0!</v>
      </c>
      <c r="E74" s="151" t="e">
        <f t="shared" si="29"/>
        <v>#DIV/0!</v>
      </c>
      <c r="F74" s="151" t="e">
        <f t="shared" si="29"/>
        <v>#DIV/0!</v>
      </c>
      <c r="G74" s="151" t="e">
        <f t="shared" si="29"/>
        <v>#DIV/0!</v>
      </c>
      <c r="H74" s="151" t="e">
        <f t="shared" ref="H74:I74" si="45">H60/H$62</f>
        <v>#DIV/0!</v>
      </c>
      <c r="I74" s="151" t="e">
        <f t="shared" si="45"/>
        <v>#DIV/0!</v>
      </c>
      <c r="J74" s="151" t="e">
        <f t="shared" ref="J74:K74" si="46">J60/J$62</f>
        <v>#DIV/0!</v>
      </c>
      <c r="K74" s="151" t="e">
        <f t="shared" si="46"/>
        <v>#DIV/0!</v>
      </c>
      <c r="L74" s="156"/>
      <c r="N74" s="4" t="s">
        <v>28</v>
      </c>
      <c r="O74" s="151" t="e">
        <f t="shared" si="32"/>
        <v>#DIV/0!</v>
      </c>
      <c r="P74" s="151" t="e">
        <f t="shared" si="32"/>
        <v>#DIV/0!</v>
      </c>
      <c r="Q74" s="156"/>
      <c r="R74" s="156"/>
      <c r="S74" s="156"/>
    </row>
    <row r="75" spans="2:19" ht="13.2" customHeight="1">
      <c r="B75" s="4" t="s">
        <v>85</v>
      </c>
      <c r="C75" s="171" t="e">
        <f t="shared" si="29"/>
        <v>#DIV/0!</v>
      </c>
      <c r="D75" s="171" t="e">
        <f t="shared" si="29"/>
        <v>#DIV/0!</v>
      </c>
      <c r="E75" s="171" t="e">
        <f t="shared" si="29"/>
        <v>#DIV/0!</v>
      </c>
      <c r="F75" s="171" t="e">
        <f t="shared" si="29"/>
        <v>#DIV/0!</v>
      </c>
      <c r="G75" s="171" t="e">
        <f t="shared" si="29"/>
        <v>#DIV/0!</v>
      </c>
      <c r="H75" s="171" t="e">
        <f t="shared" ref="H75:I75" si="47">H61/H$62</f>
        <v>#DIV/0!</v>
      </c>
      <c r="I75" s="171" t="e">
        <f t="shared" si="47"/>
        <v>#DIV/0!</v>
      </c>
      <c r="J75" s="171" t="e">
        <f t="shared" ref="J75:K75" si="48">J61/J$62</f>
        <v>#DIV/0!</v>
      </c>
      <c r="K75" s="171" t="e">
        <f t="shared" si="48"/>
        <v>#DIV/0!</v>
      </c>
      <c r="L75" s="156"/>
      <c r="N75" s="4" t="s">
        <v>85</v>
      </c>
      <c r="O75" s="171" t="e">
        <f t="shared" si="32"/>
        <v>#DIV/0!</v>
      </c>
      <c r="P75" s="171" t="e">
        <f t="shared" si="32"/>
        <v>#DIV/0!</v>
      </c>
      <c r="Q75" s="156"/>
      <c r="R75" s="156"/>
      <c r="S75" s="156"/>
    </row>
    <row r="76" spans="2:19" ht="13.2" customHeight="1">
      <c r="B76" s="4" t="s">
        <v>72</v>
      </c>
      <c r="C76" s="153" t="e">
        <f t="shared" ref="C76:H76" si="49">SUM(C67:C75)</f>
        <v>#DIV/0!</v>
      </c>
      <c r="D76" s="153" t="e">
        <f t="shared" si="49"/>
        <v>#DIV/0!</v>
      </c>
      <c r="E76" s="153" t="e">
        <f t="shared" si="49"/>
        <v>#DIV/0!</v>
      </c>
      <c r="F76" s="153" t="e">
        <f t="shared" si="49"/>
        <v>#DIV/0!</v>
      </c>
      <c r="G76" s="153" t="e">
        <f t="shared" si="49"/>
        <v>#DIV/0!</v>
      </c>
      <c r="H76" s="153" t="e">
        <f t="shared" si="49"/>
        <v>#DIV/0!</v>
      </c>
      <c r="I76" s="153" t="e">
        <f t="shared" ref="I76:L76" si="50">SUM(I67:I75)</f>
        <v>#DIV/0!</v>
      </c>
      <c r="J76" s="153" t="e">
        <f t="shared" si="50"/>
        <v>#DIV/0!</v>
      </c>
      <c r="K76" s="153" t="e">
        <f t="shared" si="50"/>
        <v>#DIV/0!</v>
      </c>
      <c r="L76" s="153">
        <f t="shared" si="50"/>
        <v>0</v>
      </c>
      <c r="N76" s="4" t="s">
        <v>72</v>
      </c>
      <c r="O76" s="153" t="e">
        <f>SUM(O67:O75)</f>
        <v>#DIV/0!</v>
      </c>
      <c r="P76" s="153" t="e">
        <f>SUM(P67:P75)</f>
        <v>#DIV/0!</v>
      </c>
      <c r="Q76" s="153">
        <f t="shared" ref="Q76:S76" si="51">SUM(Q67:Q75)</f>
        <v>0</v>
      </c>
      <c r="R76" s="153">
        <f t="shared" si="51"/>
        <v>0</v>
      </c>
      <c r="S76" s="153">
        <f t="shared" si="51"/>
        <v>0</v>
      </c>
    </row>
    <row r="77" spans="2:19" ht="13.2" customHeight="1">
      <c r="C77" s="18"/>
      <c r="D77" s="18"/>
      <c r="E77" s="18"/>
      <c r="F77" s="18"/>
      <c r="G77" s="18"/>
      <c r="H77" s="18"/>
      <c r="I77" s="18"/>
      <c r="J77" s="18"/>
      <c r="K77" s="18"/>
      <c r="L77" s="18"/>
      <c r="O77" s="18"/>
      <c r="P77" s="18"/>
      <c r="Q77" s="18"/>
      <c r="R77" s="18"/>
      <c r="S77" s="18"/>
    </row>
    <row r="78" spans="2:19" ht="13.2" customHeight="1"/>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U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2" spans="2:21" ht="17.399999999999999">
      <c r="B2" s="28" t="str">
        <f>Introduction!B2</f>
        <v>LightCounting Wireless Infrastructure Shares, Size &amp; Forecast - 1Q21</v>
      </c>
      <c r="C2" s="28"/>
      <c r="D2" s="28"/>
      <c r="E2" s="28"/>
    </row>
    <row r="3" spans="2:21" ht="15">
      <c r="B3" s="236" t="str">
        <f>Introduction!B3</f>
        <v>May 2021 - Sample template for illustrative purposes only</v>
      </c>
      <c r="C3" s="27"/>
      <c r="D3" s="27"/>
      <c r="E3" s="27"/>
    </row>
    <row r="4" spans="2:21" ht="13.2" customHeight="1">
      <c r="B4" s="27"/>
      <c r="C4" s="27"/>
      <c r="D4" s="27"/>
      <c r="E4" s="27"/>
    </row>
    <row r="5" spans="2:21" ht="15.6">
      <c r="B5" s="88" t="s">
        <v>101</v>
      </c>
      <c r="C5" s="26"/>
      <c r="D5" s="26"/>
      <c r="E5" s="26"/>
      <c r="F5" s="25"/>
    </row>
    <row r="6" spans="2:21" ht="13.2" customHeight="1">
      <c r="D6" s="54"/>
    </row>
    <row r="7" spans="2:21" s="75" customFormat="1" ht="13.2" customHeight="1">
      <c r="B7" s="21" t="s">
        <v>102</v>
      </c>
      <c r="C7" s="21"/>
      <c r="D7" s="21"/>
      <c r="E7" s="21"/>
      <c r="N7" s="36" t="s">
        <v>96</v>
      </c>
    </row>
    <row r="8" spans="2:21" s="75" customFormat="1" ht="13.2" customHeight="1">
      <c r="B8" s="121" t="s">
        <v>91</v>
      </c>
      <c r="C8" s="109">
        <v>2016</v>
      </c>
      <c r="D8" s="109">
        <v>2017</v>
      </c>
      <c r="E8" s="109">
        <v>2018</v>
      </c>
      <c r="F8" s="109">
        <v>2019</v>
      </c>
      <c r="G8" s="109">
        <v>2020</v>
      </c>
      <c r="H8" s="109">
        <v>2021</v>
      </c>
      <c r="I8" s="109">
        <v>2022</v>
      </c>
      <c r="J8" s="109">
        <v>2023</v>
      </c>
      <c r="K8" s="109">
        <v>2024</v>
      </c>
      <c r="L8" s="109">
        <v>2025</v>
      </c>
      <c r="M8" s="109">
        <v>2026</v>
      </c>
      <c r="N8" s="133" t="s">
        <v>220</v>
      </c>
    </row>
    <row r="9" spans="2:21" s="75" customFormat="1" ht="13.2" customHeight="1">
      <c r="B9" s="123" t="s">
        <v>92</v>
      </c>
      <c r="C9" s="135"/>
      <c r="D9" s="135"/>
      <c r="E9" s="135"/>
      <c r="F9" s="135"/>
      <c r="G9" s="135"/>
      <c r="H9" s="135"/>
      <c r="I9" s="135"/>
      <c r="J9" s="135"/>
      <c r="K9" s="136"/>
      <c r="L9" s="136"/>
      <c r="M9" s="136"/>
      <c r="N9" s="37" t="e">
        <f>(M9/G9)^(1/6)-1</f>
        <v>#DIV/0!</v>
      </c>
    </row>
    <row r="10" spans="2:21" s="75" customFormat="1" ht="13.2" customHeight="1">
      <c r="B10" s="124" t="s">
        <v>93</v>
      </c>
      <c r="C10" s="168"/>
      <c r="D10" s="172"/>
      <c r="E10" s="172"/>
      <c r="F10" s="172"/>
      <c r="G10" s="172"/>
      <c r="H10" s="172"/>
      <c r="I10" s="172"/>
      <c r="J10" s="172"/>
      <c r="K10" s="145"/>
      <c r="L10" s="145"/>
      <c r="M10" s="145"/>
      <c r="N10" s="126"/>
    </row>
    <row r="11" spans="2:21" s="75" customFormat="1" ht="13.2" customHeight="1">
      <c r="B11" s="123" t="s">
        <v>94</v>
      </c>
      <c r="C11" s="135"/>
      <c r="D11" s="135"/>
      <c r="E11" s="135"/>
      <c r="F11" s="135"/>
      <c r="G11" s="135"/>
      <c r="H11" s="135"/>
      <c r="I11" s="135"/>
      <c r="J11" s="135"/>
      <c r="K11" s="136"/>
      <c r="L11" s="136"/>
      <c r="M11" s="136"/>
      <c r="N11" s="41" t="e">
        <f>(M11/G11)^(1/6)-1</f>
        <v>#DIV/0!</v>
      </c>
    </row>
    <row r="12" spans="2:21" s="75" customFormat="1" ht="13.2" customHeight="1">
      <c r="B12" s="124" t="s">
        <v>93</v>
      </c>
      <c r="C12" s="110"/>
      <c r="D12" s="116"/>
      <c r="E12" s="116"/>
      <c r="F12" s="116"/>
      <c r="G12" s="116"/>
      <c r="H12" s="116"/>
      <c r="I12" s="116"/>
      <c r="J12" s="116"/>
      <c r="K12" s="119"/>
      <c r="L12" s="119"/>
      <c r="M12" s="119"/>
      <c r="N12" s="126"/>
    </row>
    <row r="13" spans="2:21" s="75" customFormat="1" ht="13.2" customHeight="1">
      <c r="B13" s="123" t="s">
        <v>95</v>
      </c>
      <c r="C13" s="135"/>
      <c r="D13" s="135"/>
      <c r="E13" s="135"/>
      <c r="F13" s="135"/>
      <c r="G13" s="135"/>
      <c r="H13" s="135"/>
      <c r="I13" s="135"/>
      <c r="J13" s="135"/>
      <c r="K13" s="136"/>
      <c r="L13" s="136"/>
      <c r="M13" s="136"/>
      <c r="N13" s="41" t="e">
        <f>(M13/G13)^(1/6)-1</f>
        <v>#DIV/0!</v>
      </c>
    </row>
    <row r="14" spans="2:21" s="75" customFormat="1" ht="13.2" customHeight="1">
      <c r="B14" s="124" t="s">
        <v>93</v>
      </c>
      <c r="C14" s="110"/>
      <c r="D14" s="116"/>
      <c r="E14" s="116"/>
      <c r="F14" s="116"/>
      <c r="G14" s="116"/>
      <c r="H14" s="116"/>
      <c r="I14" s="116"/>
      <c r="J14" s="116"/>
      <c r="K14" s="119"/>
      <c r="L14" s="119"/>
      <c r="M14" s="119"/>
      <c r="N14" s="126"/>
    </row>
    <row r="15" spans="2:21" s="75" customFormat="1" ht="13.2" customHeight="1">
      <c r="B15" s="123" t="s">
        <v>100</v>
      </c>
      <c r="C15" s="135"/>
      <c r="D15" s="135"/>
      <c r="E15" s="135"/>
      <c r="F15" s="135"/>
      <c r="G15" s="135"/>
      <c r="H15" s="135"/>
      <c r="I15" s="135"/>
      <c r="J15" s="135"/>
      <c r="K15" s="136"/>
      <c r="L15" s="136"/>
      <c r="M15" s="136"/>
      <c r="N15" s="41" t="e">
        <f>(M15/G15)^(1/6)-1</f>
        <v>#DIV/0!</v>
      </c>
      <c r="Q15" s="144"/>
      <c r="R15" s="144"/>
      <c r="S15" s="144"/>
      <c r="U15" s="144"/>
    </row>
    <row r="16" spans="2:21" s="75" customFormat="1" ht="13.2" customHeight="1">
      <c r="B16" s="124" t="s">
        <v>93</v>
      </c>
      <c r="C16" s="110"/>
      <c r="D16" s="116"/>
      <c r="E16" s="116"/>
      <c r="F16" s="116"/>
      <c r="G16" s="116"/>
      <c r="H16" s="116"/>
      <c r="I16" s="116"/>
      <c r="J16" s="116"/>
      <c r="K16" s="119"/>
      <c r="L16" s="119"/>
      <c r="M16" s="119"/>
      <c r="N16" s="126"/>
    </row>
    <row r="17" spans="2:14" s="75" customFormat="1" ht="13.2" customHeight="1">
      <c r="B17" s="123" t="s">
        <v>72</v>
      </c>
      <c r="C17" s="135">
        <f>C9+C11+C13+C15</f>
        <v>0</v>
      </c>
      <c r="D17" s="135">
        <f>D9+D11+D13+D15</f>
        <v>0</v>
      </c>
      <c r="E17" s="135">
        <f>E9+E11+E13+E15</f>
        <v>0</v>
      </c>
      <c r="F17" s="135">
        <f t="shared" ref="F17:K17" si="0">F9+F11+F13+F15</f>
        <v>0</v>
      </c>
      <c r="G17" s="135">
        <f t="shared" si="0"/>
        <v>0</v>
      </c>
      <c r="H17" s="135">
        <f t="shared" si="0"/>
        <v>0</v>
      </c>
      <c r="I17" s="135">
        <f t="shared" si="0"/>
        <v>0</v>
      </c>
      <c r="J17" s="135">
        <f t="shared" si="0"/>
        <v>0</v>
      </c>
      <c r="K17" s="136">
        <f t="shared" si="0"/>
        <v>0</v>
      </c>
      <c r="L17" s="136">
        <f>L9+L11+L13+L15</f>
        <v>0</v>
      </c>
      <c r="M17" s="136">
        <f>M9+M11+M13+M15</f>
        <v>0</v>
      </c>
      <c r="N17" s="41" t="e">
        <f>(M17/G17)^(1/6)-1</f>
        <v>#DIV/0!</v>
      </c>
    </row>
    <row r="18" spans="2:14" s="75" customFormat="1" ht="13.2" customHeight="1">
      <c r="B18" s="127" t="s">
        <v>93</v>
      </c>
      <c r="C18" s="110"/>
      <c r="D18" s="116" t="e">
        <f>(D17-C17)/C17</f>
        <v>#DIV/0!</v>
      </c>
      <c r="E18" s="116" t="e">
        <f>(E17-D17)/D17</f>
        <v>#DIV/0!</v>
      </c>
      <c r="F18" s="116" t="e">
        <f>(F17-E17)/E17</f>
        <v>#DIV/0!</v>
      </c>
      <c r="G18" s="116" t="e">
        <f t="shared" ref="G18:K18" si="1">(G17-F17)/F17</f>
        <v>#DIV/0!</v>
      </c>
      <c r="H18" s="116" t="e">
        <f t="shared" si="1"/>
        <v>#DIV/0!</v>
      </c>
      <c r="I18" s="116" t="e">
        <f t="shared" si="1"/>
        <v>#DIV/0!</v>
      </c>
      <c r="J18" s="116" t="e">
        <f t="shared" si="1"/>
        <v>#DIV/0!</v>
      </c>
      <c r="K18" s="119" t="e">
        <f t="shared" si="1"/>
        <v>#DIV/0!</v>
      </c>
      <c r="L18" s="119" t="e">
        <f>(L17-K17)/K17</f>
        <v>#DIV/0!</v>
      </c>
      <c r="M18" s="119" t="e">
        <f>(M17-L17)/L17</f>
        <v>#DIV/0!</v>
      </c>
      <c r="N18" s="128"/>
    </row>
    <row r="19" spans="2:14" s="75" customFormat="1" ht="13.2" customHeight="1">
      <c r="B19" s="129"/>
      <c r="C19" s="129"/>
      <c r="D19" s="129"/>
      <c r="E19" s="129"/>
      <c r="F19" s="43"/>
    </row>
    <row r="20" spans="2:14" s="75" customFormat="1" ht="13.2" customHeight="1">
      <c r="B20" s="21" t="s">
        <v>97</v>
      </c>
      <c r="C20" s="21"/>
      <c r="D20" s="21"/>
      <c r="E20" s="21"/>
      <c r="N20" s="36" t="s">
        <v>96</v>
      </c>
    </row>
    <row r="21" spans="2:14" s="75" customFormat="1" ht="13.2" customHeight="1">
      <c r="B21" s="121" t="s">
        <v>91</v>
      </c>
      <c r="C21" s="109">
        <v>2016</v>
      </c>
      <c r="D21" s="109">
        <v>2017</v>
      </c>
      <c r="E21" s="109">
        <v>2018</v>
      </c>
      <c r="F21" s="109">
        <v>2019</v>
      </c>
      <c r="G21" s="109">
        <v>2020</v>
      </c>
      <c r="H21" s="109">
        <v>2021</v>
      </c>
      <c r="I21" s="109">
        <v>2022</v>
      </c>
      <c r="J21" s="109">
        <v>2023</v>
      </c>
      <c r="K21" s="109">
        <v>2024</v>
      </c>
      <c r="L21" s="109">
        <v>2025</v>
      </c>
      <c r="M21" s="109">
        <v>2026</v>
      </c>
      <c r="N21" s="133" t="s">
        <v>220</v>
      </c>
    </row>
    <row r="22" spans="2:14" s="75" customFormat="1" ht="13.2" customHeight="1">
      <c r="B22" s="123" t="s">
        <v>92</v>
      </c>
      <c r="C22" s="112"/>
      <c r="D22" s="112"/>
      <c r="E22" s="112"/>
      <c r="F22" s="112"/>
      <c r="G22" s="112"/>
      <c r="H22" s="112"/>
      <c r="I22" s="112"/>
      <c r="J22" s="112"/>
      <c r="K22" s="118"/>
      <c r="L22" s="118"/>
      <c r="M22" s="118"/>
      <c r="N22" s="37" t="e">
        <f>(M22/G22)^(1/6)-1</f>
        <v>#DIV/0!</v>
      </c>
    </row>
    <row r="23" spans="2:14" s="75" customFormat="1" ht="13.2" customHeight="1">
      <c r="B23" s="124" t="s">
        <v>93</v>
      </c>
      <c r="C23" s="168"/>
      <c r="D23" s="151"/>
      <c r="E23" s="151"/>
      <c r="F23" s="151"/>
      <c r="G23" s="151"/>
      <c r="H23" s="151"/>
      <c r="I23" s="151"/>
      <c r="J23" s="151"/>
      <c r="K23" s="164"/>
      <c r="L23" s="164"/>
      <c r="M23" s="164"/>
      <c r="N23" s="126"/>
    </row>
    <row r="24" spans="2:14" s="75" customFormat="1" ht="13.2" customHeight="1">
      <c r="B24" s="123" t="s">
        <v>94</v>
      </c>
      <c r="C24" s="112"/>
      <c r="D24" s="112"/>
      <c r="E24" s="112"/>
      <c r="F24" s="112"/>
      <c r="G24" s="112"/>
      <c r="H24" s="112"/>
      <c r="I24" s="112"/>
      <c r="J24" s="112"/>
      <c r="K24" s="118"/>
      <c r="L24" s="118"/>
      <c r="M24" s="118"/>
      <c r="N24" s="41" t="e">
        <f>(M24/G24)^(1/6)-1</f>
        <v>#DIV/0!</v>
      </c>
    </row>
    <row r="25" spans="2:14" s="75" customFormat="1" ht="13.2" customHeight="1">
      <c r="B25" s="124" t="s">
        <v>93</v>
      </c>
      <c r="C25" s="168"/>
      <c r="D25" s="151"/>
      <c r="E25" s="151"/>
      <c r="F25" s="151"/>
      <c r="G25" s="151"/>
      <c r="H25" s="151"/>
      <c r="I25" s="151"/>
      <c r="J25" s="151"/>
      <c r="K25" s="164"/>
      <c r="L25" s="164"/>
      <c r="M25" s="164"/>
      <c r="N25" s="126"/>
    </row>
    <row r="26" spans="2:14" s="75" customFormat="1" ht="13.2" customHeight="1">
      <c r="B26" s="123" t="s">
        <v>95</v>
      </c>
      <c r="C26" s="112"/>
      <c r="D26" s="112"/>
      <c r="E26" s="112"/>
      <c r="F26" s="112"/>
      <c r="G26" s="112"/>
      <c r="H26" s="112"/>
      <c r="I26" s="112"/>
      <c r="J26" s="112"/>
      <c r="K26" s="118"/>
      <c r="L26" s="118"/>
      <c r="M26" s="118"/>
      <c r="N26" s="41" t="e">
        <f>(M26/G26)^(1/6)-1</f>
        <v>#DIV/0!</v>
      </c>
    </row>
    <row r="27" spans="2:14" s="75" customFormat="1" ht="13.2" customHeight="1">
      <c r="B27" s="124" t="s">
        <v>93</v>
      </c>
      <c r="C27" s="168"/>
      <c r="D27" s="151"/>
      <c r="E27" s="151"/>
      <c r="F27" s="151"/>
      <c r="G27" s="151"/>
      <c r="H27" s="151"/>
      <c r="I27" s="151"/>
      <c r="J27" s="151"/>
      <c r="K27" s="164"/>
      <c r="L27" s="164"/>
      <c r="M27" s="164"/>
      <c r="N27" s="126"/>
    </row>
    <row r="28" spans="2:14" s="75" customFormat="1" ht="13.2" customHeight="1">
      <c r="B28" s="123" t="s">
        <v>100</v>
      </c>
      <c r="C28" s="112"/>
      <c r="D28" s="112"/>
      <c r="E28" s="112"/>
      <c r="F28" s="112"/>
      <c r="G28" s="112"/>
      <c r="H28" s="112"/>
      <c r="I28" s="112"/>
      <c r="J28" s="112"/>
      <c r="K28" s="118"/>
      <c r="L28" s="118"/>
      <c r="M28" s="118"/>
      <c r="N28" s="41" t="e">
        <f>(M28/G28)^(1/6)-1</f>
        <v>#DIV/0!</v>
      </c>
    </row>
    <row r="29" spans="2:14" s="75" customFormat="1" ht="13.2" customHeight="1">
      <c r="B29" s="124" t="s">
        <v>93</v>
      </c>
      <c r="C29" s="168"/>
      <c r="D29" s="151"/>
      <c r="E29" s="151"/>
      <c r="F29" s="151"/>
      <c r="G29" s="151"/>
      <c r="H29" s="151"/>
      <c r="I29" s="151"/>
      <c r="J29" s="151"/>
      <c r="K29" s="164"/>
      <c r="L29" s="164"/>
      <c r="M29" s="164"/>
      <c r="N29" s="126"/>
    </row>
    <row r="30" spans="2:14" s="75" customFormat="1" ht="13.2" customHeight="1">
      <c r="B30" s="123" t="s">
        <v>72</v>
      </c>
      <c r="C30" s="112">
        <f>C22+C24+C26+C28</f>
        <v>0</v>
      </c>
      <c r="D30" s="112">
        <f>D22+D24+D26+D28</f>
        <v>0</v>
      </c>
      <c r="E30" s="112">
        <f>E22+E24+E26+E28</f>
        <v>0</v>
      </c>
      <c r="F30" s="112">
        <f t="shared" ref="F30:K30" si="2">F22+F24+F26+F28</f>
        <v>0</v>
      </c>
      <c r="G30" s="112">
        <f t="shared" si="2"/>
        <v>0</v>
      </c>
      <c r="H30" s="112">
        <f t="shared" si="2"/>
        <v>0</v>
      </c>
      <c r="I30" s="112">
        <f t="shared" si="2"/>
        <v>0</v>
      </c>
      <c r="J30" s="112">
        <f t="shared" si="2"/>
        <v>0</v>
      </c>
      <c r="K30" s="118">
        <f t="shared" si="2"/>
        <v>0</v>
      </c>
      <c r="L30" s="118">
        <f>L22+L24+L26+L28</f>
        <v>0</v>
      </c>
      <c r="M30" s="118">
        <f>M22+M24+M26+M28</f>
        <v>0</v>
      </c>
      <c r="N30" s="41" t="e">
        <f>(M30/G30)^(1/6)-1</f>
        <v>#DIV/0!</v>
      </c>
    </row>
    <row r="31" spans="2:14" s="75" customFormat="1" ht="13.2" customHeight="1">
      <c r="B31" s="127" t="s">
        <v>93</v>
      </c>
      <c r="C31" s="168"/>
      <c r="D31" s="151" t="e">
        <f t="shared" ref="D31:K31" si="3">(D30-C30)/C30</f>
        <v>#DIV/0!</v>
      </c>
      <c r="E31" s="151" t="e">
        <f t="shared" si="3"/>
        <v>#DIV/0!</v>
      </c>
      <c r="F31" s="151" t="e">
        <f t="shared" si="3"/>
        <v>#DIV/0!</v>
      </c>
      <c r="G31" s="151" t="e">
        <f t="shared" si="3"/>
        <v>#DIV/0!</v>
      </c>
      <c r="H31" s="151" t="e">
        <f t="shared" si="3"/>
        <v>#DIV/0!</v>
      </c>
      <c r="I31" s="151" t="e">
        <f t="shared" si="3"/>
        <v>#DIV/0!</v>
      </c>
      <c r="J31" s="151" t="e">
        <f t="shared" si="3"/>
        <v>#DIV/0!</v>
      </c>
      <c r="K31" s="164" t="e">
        <f t="shared" si="3"/>
        <v>#DIV/0!</v>
      </c>
      <c r="L31" s="164" t="e">
        <f>(L30-K30)/K30</f>
        <v>#DIV/0!</v>
      </c>
      <c r="M31" s="164" t="e">
        <f>(M30-L30)/L30</f>
        <v>#DIV/0!</v>
      </c>
      <c r="N31" s="128"/>
    </row>
    <row r="32" spans="2:14" s="75" customFormat="1" ht="13.2" customHeight="1">
      <c r="E32" s="188"/>
      <c r="F32" s="55"/>
      <c r="G32" s="54"/>
    </row>
    <row r="33" spans="2:14" s="75" customFormat="1" ht="13.2" customHeight="1">
      <c r="B33" s="21" t="s">
        <v>103</v>
      </c>
      <c r="C33" s="21"/>
      <c r="D33" s="21"/>
      <c r="E33" s="21"/>
      <c r="F33" s="187"/>
      <c r="G33" s="187"/>
      <c r="N33" s="36" t="s">
        <v>96</v>
      </c>
    </row>
    <row r="34" spans="2:14" s="75" customFormat="1" ht="13.2" customHeight="1">
      <c r="B34" s="121" t="s">
        <v>91</v>
      </c>
      <c r="C34" s="109">
        <v>2016</v>
      </c>
      <c r="D34" s="109">
        <v>2017</v>
      </c>
      <c r="E34" s="109">
        <v>2018</v>
      </c>
      <c r="F34" s="109">
        <v>2019</v>
      </c>
      <c r="G34" s="109">
        <v>2020</v>
      </c>
      <c r="H34" s="109">
        <v>2021</v>
      </c>
      <c r="I34" s="109">
        <v>2022</v>
      </c>
      <c r="J34" s="109">
        <v>2023</v>
      </c>
      <c r="K34" s="109">
        <v>2024</v>
      </c>
      <c r="L34" s="109">
        <v>2025</v>
      </c>
      <c r="M34" s="109">
        <v>2026</v>
      </c>
      <c r="N34" s="133" t="s">
        <v>220</v>
      </c>
    </row>
    <row r="35" spans="2:14" s="75" customFormat="1" ht="13.2" customHeight="1">
      <c r="B35" s="76" t="s">
        <v>92</v>
      </c>
      <c r="C35" s="166" t="e">
        <f>C22*1000000/C9</f>
        <v>#DIV/0!</v>
      </c>
      <c r="D35" s="166" t="e">
        <f>D22*1000000/D9</f>
        <v>#DIV/0!</v>
      </c>
      <c r="E35" s="166" t="e">
        <f>E22*1000000/E9</f>
        <v>#DIV/0!</v>
      </c>
      <c r="F35" s="166" t="e">
        <f t="shared" ref="F35:K35" si="4">F22*1000000/F9</f>
        <v>#DIV/0!</v>
      </c>
      <c r="G35" s="166" t="e">
        <f t="shared" si="4"/>
        <v>#DIV/0!</v>
      </c>
      <c r="H35" s="166" t="e">
        <f t="shared" si="4"/>
        <v>#DIV/0!</v>
      </c>
      <c r="I35" s="166" t="e">
        <f t="shared" si="4"/>
        <v>#DIV/0!</v>
      </c>
      <c r="J35" s="166" t="e">
        <f t="shared" si="4"/>
        <v>#DIV/0!</v>
      </c>
      <c r="K35" s="166" t="e">
        <f t="shared" si="4"/>
        <v>#DIV/0!</v>
      </c>
      <c r="L35" s="167" t="e">
        <f>L22*1000000/L9</f>
        <v>#DIV/0!</v>
      </c>
      <c r="M35" s="167" t="e">
        <f>M22*1000000/M9</f>
        <v>#DIV/0!</v>
      </c>
      <c r="N35" s="37" t="e">
        <f>(M35/G35)^(1/6)-1</f>
        <v>#DIV/0!</v>
      </c>
    </row>
    <row r="36" spans="2:14" s="75" customFormat="1" ht="13.2" customHeight="1">
      <c r="B36" s="76" t="s">
        <v>94</v>
      </c>
      <c r="C36" s="166" t="e">
        <f>C24*1000000/C11</f>
        <v>#DIV/0!</v>
      </c>
      <c r="D36" s="166" t="e">
        <f>D24*1000000/D11</f>
        <v>#DIV/0!</v>
      </c>
      <c r="E36" s="166" t="e">
        <f>E24*1000000/E11</f>
        <v>#DIV/0!</v>
      </c>
      <c r="F36" s="166" t="e">
        <f t="shared" ref="F36:K36" si="5">F24*1000000/F11</f>
        <v>#DIV/0!</v>
      </c>
      <c r="G36" s="166" t="e">
        <f t="shared" si="5"/>
        <v>#DIV/0!</v>
      </c>
      <c r="H36" s="166" t="e">
        <f t="shared" si="5"/>
        <v>#DIV/0!</v>
      </c>
      <c r="I36" s="166" t="e">
        <f t="shared" si="5"/>
        <v>#DIV/0!</v>
      </c>
      <c r="J36" s="166" t="e">
        <f t="shared" si="5"/>
        <v>#DIV/0!</v>
      </c>
      <c r="K36" s="166" t="e">
        <f t="shared" si="5"/>
        <v>#DIV/0!</v>
      </c>
      <c r="L36" s="167" t="e">
        <f>L24*1000000/L11</f>
        <v>#DIV/0!</v>
      </c>
      <c r="M36" s="167" t="e">
        <f>M24*1000000/M11</f>
        <v>#DIV/0!</v>
      </c>
      <c r="N36" s="41" t="e">
        <f>(M36/G36)^(1/6)-1</f>
        <v>#DIV/0!</v>
      </c>
    </row>
    <row r="37" spans="2:14" s="75" customFormat="1" ht="13.2" customHeight="1">
      <c r="B37" s="76" t="s">
        <v>95</v>
      </c>
      <c r="C37" s="166" t="e">
        <f>C26*1000000/C13</f>
        <v>#DIV/0!</v>
      </c>
      <c r="D37" s="166" t="e">
        <f>D26*1000000/D13</f>
        <v>#DIV/0!</v>
      </c>
      <c r="E37" s="166" t="e">
        <f>E26*1000000/E13</f>
        <v>#DIV/0!</v>
      </c>
      <c r="F37" s="166" t="e">
        <f t="shared" ref="F37:K37" si="6">F26*1000000/F13</f>
        <v>#DIV/0!</v>
      </c>
      <c r="G37" s="166" t="e">
        <f t="shared" si="6"/>
        <v>#DIV/0!</v>
      </c>
      <c r="H37" s="166" t="e">
        <f t="shared" si="6"/>
        <v>#DIV/0!</v>
      </c>
      <c r="I37" s="166" t="e">
        <f t="shared" si="6"/>
        <v>#DIV/0!</v>
      </c>
      <c r="J37" s="166" t="e">
        <f t="shared" si="6"/>
        <v>#DIV/0!</v>
      </c>
      <c r="K37" s="166" t="e">
        <f t="shared" si="6"/>
        <v>#DIV/0!</v>
      </c>
      <c r="L37" s="167" t="e">
        <f>L26*1000000/L13</f>
        <v>#DIV/0!</v>
      </c>
      <c r="M37" s="167" t="e">
        <f>M26*1000000/M13</f>
        <v>#DIV/0!</v>
      </c>
      <c r="N37" s="41" t="e">
        <f>(M37/G37)^(1/6)-1</f>
        <v>#DIV/0!</v>
      </c>
    </row>
    <row r="38" spans="2:14" s="75" customFormat="1" ht="13.2" customHeight="1">
      <c r="B38" s="76" t="s">
        <v>100</v>
      </c>
      <c r="C38" s="166" t="e">
        <f>C28*1000000/C15</f>
        <v>#DIV/0!</v>
      </c>
      <c r="D38" s="166" t="e">
        <f>D28*1000000/D15</f>
        <v>#DIV/0!</v>
      </c>
      <c r="E38" s="166" t="e">
        <f>E28*1000000/E15</f>
        <v>#DIV/0!</v>
      </c>
      <c r="F38" s="166" t="e">
        <f t="shared" ref="F38:K38" si="7">F28*1000000/F15</f>
        <v>#DIV/0!</v>
      </c>
      <c r="G38" s="166" t="e">
        <f t="shared" si="7"/>
        <v>#DIV/0!</v>
      </c>
      <c r="H38" s="166" t="e">
        <f t="shared" si="7"/>
        <v>#DIV/0!</v>
      </c>
      <c r="I38" s="166" t="e">
        <f t="shared" si="7"/>
        <v>#DIV/0!</v>
      </c>
      <c r="J38" s="166" t="e">
        <f t="shared" si="7"/>
        <v>#DIV/0!</v>
      </c>
      <c r="K38" s="166" t="e">
        <f t="shared" si="7"/>
        <v>#DIV/0!</v>
      </c>
      <c r="L38" s="167" t="e">
        <f>L28*1000000/L15</f>
        <v>#DIV/0!</v>
      </c>
      <c r="M38" s="167" t="e">
        <f>M28*1000000/M15</f>
        <v>#DIV/0!</v>
      </c>
      <c r="N38" s="46" t="e">
        <f>(M38/G38)^(1/6)-1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S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1" spans="2:19" ht="13.2" customHeight="1"/>
    <row r="2" spans="2:19" ht="17.399999999999999">
      <c r="B2" s="28" t="str">
        <f>Introduction!B2</f>
        <v>LightCounting Wireless Infrastructure Shares, Size &amp; Forecast - 1Q21</v>
      </c>
    </row>
    <row r="3" spans="2:19" ht="15">
      <c r="B3" s="236" t="str">
        <f>Introduction!B3</f>
        <v>May 2021 - Sample template for illustrative purposes only</v>
      </c>
    </row>
    <row r="4" spans="2:19" ht="13.2" customHeight="1">
      <c r="B4" s="27"/>
    </row>
    <row r="5" spans="2:19" ht="15.6">
      <c r="B5" s="88" t="s">
        <v>87</v>
      </c>
      <c r="C5" s="25"/>
    </row>
    <row r="7" spans="2:19" s="75" customFormat="1" ht="13.2" customHeight="1">
      <c r="B7" s="21" t="s">
        <v>240</v>
      </c>
      <c r="N7" s="21" t="s">
        <v>129</v>
      </c>
      <c r="P7" s="65"/>
    </row>
    <row r="8" spans="2:19" s="75" customFormat="1" ht="13.2" customHeight="1">
      <c r="B8" s="121" t="s">
        <v>6</v>
      </c>
      <c r="C8" s="109" t="s">
        <v>75</v>
      </c>
      <c r="D8" s="109" t="s">
        <v>76</v>
      </c>
      <c r="E8" s="109" t="s">
        <v>77</v>
      </c>
      <c r="F8" s="109" t="s">
        <v>78</v>
      </c>
      <c r="G8" s="109" t="s">
        <v>79</v>
      </c>
      <c r="H8" s="109" t="s">
        <v>80</v>
      </c>
      <c r="I8" s="109" t="s">
        <v>81</v>
      </c>
      <c r="J8" s="109" t="s">
        <v>82</v>
      </c>
      <c r="K8" s="109" t="s">
        <v>83</v>
      </c>
      <c r="L8" s="109" t="s">
        <v>84</v>
      </c>
      <c r="N8" s="108" t="str">
        <f>B8</f>
        <v>Vendor</v>
      </c>
      <c r="O8" s="109">
        <v>2019</v>
      </c>
      <c r="P8" s="109">
        <v>2020</v>
      </c>
      <c r="Q8" s="109">
        <v>2021</v>
      </c>
      <c r="R8" s="109">
        <v>2022</v>
      </c>
      <c r="S8" s="109">
        <v>2023</v>
      </c>
    </row>
    <row r="9" spans="2:19" s="75" customFormat="1" ht="13.2" customHeight="1">
      <c r="B9" s="76" t="s">
        <v>11</v>
      </c>
      <c r="C9" s="147"/>
      <c r="D9" s="147"/>
      <c r="E9" s="147"/>
      <c r="F9" s="147"/>
      <c r="G9" s="147"/>
      <c r="H9" s="147"/>
      <c r="I9" s="147"/>
      <c r="J9" s="147"/>
      <c r="K9" s="147"/>
      <c r="L9" s="147"/>
      <c r="N9" s="146" t="str">
        <f t="shared" ref="N9:N17" si="0">B9</f>
        <v>Ericsson</v>
      </c>
      <c r="O9" s="149">
        <f>SUM(C9:F9)</f>
        <v>0</v>
      </c>
      <c r="P9" s="149">
        <f>SUM(G9:J9)</f>
        <v>0</v>
      </c>
      <c r="Q9" s="149"/>
      <c r="R9" s="147"/>
      <c r="S9" s="147"/>
    </row>
    <row r="10" spans="2:19" s="75" customFormat="1" ht="13.2" customHeight="1">
      <c r="B10" s="76" t="s">
        <v>3</v>
      </c>
      <c r="C10" s="147"/>
      <c r="D10" s="147"/>
      <c r="E10" s="147"/>
      <c r="F10" s="147"/>
      <c r="G10" s="157"/>
      <c r="H10" s="147"/>
      <c r="I10" s="147"/>
      <c r="J10" s="147"/>
      <c r="K10" s="147"/>
      <c r="L10" s="147"/>
      <c r="N10" s="146" t="str">
        <f t="shared" si="0"/>
        <v>Fujitsu</v>
      </c>
      <c r="O10" s="149">
        <f t="shared" ref="O10:O17" si="1">SUM(C10:F10)</f>
        <v>0</v>
      </c>
      <c r="P10" s="149">
        <f>SUM(G10:J10)</f>
        <v>0</v>
      </c>
      <c r="Q10" s="149"/>
      <c r="R10" s="147"/>
      <c r="S10" s="147"/>
    </row>
    <row r="11" spans="2:19" s="75" customFormat="1" ht="13.2" customHeight="1">
      <c r="B11" s="76" t="s">
        <v>17</v>
      </c>
      <c r="C11" s="147"/>
      <c r="D11" s="147"/>
      <c r="E11" s="147"/>
      <c r="F11" s="147"/>
      <c r="G11" s="157"/>
      <c r="H11" s="147"/>
      <c r="I11" s="147"/>
      <c r="J11" s="147"/>
      <c r="K11" s="147"/>
      <c r="L11" s="147"/>
      <c r="N11" s="146" t="str">
        <f t="shared" si="0"/>
        <v>Huawei</v>
      </c>
      <c r="O11" s="149">
        <f t="shared" si="1"/>
        <v>0</v>
      </c>
      <c r="P11" s="149">
        <f t="shared" ref="P11:P17" si="2">SUM(G11:J11)</f>
        <v>0</v>
      </c>
      <c r="Q11" s="149"/>
      <c r="R11" s="147"/>
      <c r="S11" s="147"/>
    </row>
    <row r="12" spans="2:19" s="75" customFormat="1" ht="13.2" customHeight="1">
      <c r="B12" s="76" t="s">
        <v>20</v>
      </c>
      <c r="C12" s="147"/>
      <c r="D12" s="147"/>
      <c r="E12" s="147"/>
      <c r="F12" s="147"/>
      <c r="G12" s="157"/>
      <c r="H12" s="147"/>
      <c r="I12" s="147"/>
      <c r="J12" s="147"/>
      <c r="K12" s="147"/>
      <c r="L12" s="147"/>
      <c r="N12" s="146" t="str">
        <f t="shared" si="0"/>
        <v>Mavenir</v>
      </c>
      <c r="O12" s="149">
        <f t="shared" si="1"/>
        <v>0</v>
      </c>
      <c r="P12" s="149">
        <f t="shared" si="2"/>
        <v>0</v>
      </c>
      <c r="Q12" s="149"/>
      <c r="R12" s="147"/>
      <c r="S12" s="147"/>
    </row>
    <row r="13" spans="2:19" s="75" customFormat="1" ht="13.2" customHeight="1">
      <c r="B13" s="76" t="s">
        <v>2</v>
      </c>
      <c r="C13" s="147"/>
      <c r="D13" s="147"/>
      <c r="E13" s="147"/>
      <c r="F13" s="147"/>
      <c r="G13" s="147"/>
      <c r="H13" s="147"/>
      <c r="I13" s="147"/>
      <c r="J13" s="147"/>
      <c r="K13" s="147"/>
      <c r="L13" s="147"/>
      <c r="N13" s="146" t="str">
        <f t="shared" si="0"/>
        <v>NEC</v>
      </c>
      <c r="O13" s="149">
        <f t="shared" si="1"/>
        <v>0</v>
      </c>
      <c r="P13" s="149">
        <f t="shared" si="2"/>
        <v>0</v>
      </c>
      <c r="Q13" s="149"/>
      <c r="R13" s="147"/>
      <c r="S13" s="147"/>
    </row>
    <row r="14" spans="2:19" s="75" customFormat="1" ht="13.2" customHeight="1">
      <c r="B14" s="76" t="s">
        <v>18</v>
      </c>
      <c r="C14" s="147"/>
      <c r="D14" s="147"/>
      <c r="E14" s="147"/>
      <c r="F14" s="147"/>
      <c r="G14" s="157"/>
      <c r="H14" s="147"/>
      <c r="I14" s="147"/>
      <c r="J14" s="147"/>
      <c r="K14" s="147"/>
      <c r="L14" s="147"/>
      <c r="N14" s="146" t="str">
        <f t="shared" si="0"/>
        <v>Nokia</v>
      </c>
      <c r="O14" s="149">
        <f t="shared" si="1"/>
        <v>0</v>
      </c>
      <c r="P14" s="149">
        <f t="shared" si="2"/>
        <v>0</v>
      </c>
      <c r="Q14" s="149"/>
      <c r="R14" s="147"/>
      <c r="S14" s="147"/>
    </row>
    <row r="15" spans="2:19" s="75" customFormat="1" ht="13.2" customHeight="1">
      <c r="B15" s="76" t="s">
        <v>23</v>
      </c>
      <c r="C15" s="147"/>
      <c r="D15" s="147"/>
      <c r="E15" s="147"/>
      <c r="F15" s="147"/>
      <c r="G15" s="147"/>
      <c r="H15" s="147"/>
      <c r="I15" s="147"/>
      <c r="J15" s="147"/>
      <c r="K15" s="147"/>
      <c r="L15" s="147"/>
      <c r="N15" s="146" t="str">
        <f t="shared" si="0"/>
        <v>Samsung</v>
      </c>
      <c r="O15" s="149">
        <f t="shared" si="1"/>
        <v>0</v>
      </c>
      <c r="P15" s="149">
        <f t="shared" si="2"/>
        <v>0</v>
      </c>
      <c r="Q15" s="149"/>
      <c r="R15" s="147"/>
      <c r="S15" s="147"/>
    </row>
    <row r="16" spans="2:19" s="75" customFormat="1" ht="13.2" customHeight="1">
      <c r="B16" s="76" t="s">
        <v>28</v>
      </c>
      <c r="C16" s="147"/>
      <c r="D16" s="147"/>
      <c r="E16" s="147"/>
      <c r="F16" s="147"/>
      <c r="G16" s="147"/>
      <c r="H16" s="147"/>
      <c r="I16" s="147"/>
      <c r="J16" s="147"/>
      <c r="K16" s="147"/>
      <c r="L16" s="147"/>
      <c r="N16" s="146" t="str">
        <f t="shared" si="0"/>
        <v>ZTE</v>
      </c>
      <c r="O16" s="149">
        <f t="shared" si="1"/>
        <v>0</v>
      </c>
      <c r="P16" s="149">
        <f t="shared" si="2"/>
        <v>0</v>
      </c>
      <c r="Q16" s="149"/>
      <c r="R16" s="147"/>
      <c r="S16" s="147"/>
    </row>
    <row r="17" spans="2:19" s="75" customFormat="1" ht="13.2" customHeight="1">
      <c r="B17" s="76" t="s">
        <v>85</v>
      </c>
      <c r="C17" s="147"/>
      <c r="D17" s="147"/>
      <c r="E17" s="147"/>
      <c r="F17" s="147"/>
      <c r="G17" s="147"/>
      <c r="H17" s="147"/>
      <c r="I17" s="147"/>
      <c r="J17" s="147"/>
      <c r="K17" s="147"/>
      <c r="L17" s="147"/>
      <c r="N17" s="146" t="str">
        <f t="shared" si="0"/>
        <v>Other</v>
      </c>
      <c r="O17" s="149">
        <f t="shared" si="1"/>
        <v>0</v>
      </c>
      <c r="P17" s="149">
        <f t="shared" si="2"/>
        <v>0</v>
      </c>
      <c r="Q17" s="149"/>
      <c r="R17" s="147"/>
      <c r="S17" s="147"/>
    </row>
    <row r="18" spans="2:19" s="75" customFormat="1" ht="13.2" customHeight="1">
      <c r="B18" s="76" t="s">
        <v>72</v>
      </c>
      <c r="C18" s="148">
        <f t="shared" ref="C18:I18" si="3">SUM(C9:C17)</f>
        <v>0</v>
      </c>
      <c r="D18" s="148">
        <f t="shared" si="3"/>
        <v>0</v>
      </c>
      <c r="E18" s="148">
        <f t="shared" si="3"/>
        <v>0</v>
      </c>
      <c r="F18" s="148">
        <f t="shared" si="3"/>
        <v>0</v>
      </c>
      <c r="G18" s="148">
        <f t="shared" si="3"/>
        <v>0</v>
      </c>
      <c r="H18" s="148">
        <f t="shared" si="3"/>
        <v>0</v>
      </c>
      <c r="I18" s="148">
        <f t="shared" si="3"/>
        <v>0</v>
      </c>
      <c r="J18" s="148">
        <f t="shared" ref="J18:L18" si="4">SUM(J9:J17)</f>
        <v>0</v>
      </c>
      <c r="K18" s="148">
        <f t="shared" si="4"/>
        <v>0</v>
      </c>
      <c r="L18" s="148">
        <f t="shared" si="4"/>
        <v>0</v>
      </c>
      <c r="N18" s="76" t="s">
        <v>72</v>
      </c>
      <c r="O18" s="150">
        <f>SUM(O9:O17)</f>
        <v>0</v>
      </c>
      <c r="P18" s="150">
        <f>SUM(P9:P17)</f>
        <v>0</v>
      </c>
      <c r="Q18" s="150">
        <f>SUM(Q9:Q17)</f>
        <v>0</v>
      </c>
      <c r="R18" s="150">
        <f>SUM(R9:R17)</f>
        <v>0</v>
      </c>
      <c r="S18" s="150">
        <f>SUM(S9:S17)</f>
        <v>0</v>
      </c>
    </row>
    <row r="19" spans="2:19" s="75" customFormat="1" ht="13.2" customHeight="1">
      <c r="B19" s="75" t="s">
        <v>160</v>
      </c>
      <c r="C19" s="144"/>
      <c r="D19" s="144"/>
      <c r="E19" s="144"/>
      <c r="F19" s="144"/>
    </row>
    <row r="20" spans="2:19" s="75" customFormat="1" ht="13.2" customHeight="1"/>
    <row r="21" spans="2:19" s="75" customFormat="1" ht="13.2" customHeight="1">
      <c r="B21" s="21" t="s">
        <v>130</v>
      </c>
      <c r="F21" s="161"/>
      <c r="N21" s="21" t="s">
        <v>131</v>
      </c>
    </row>
    <row r="22" spans="2:19" s="75" customFormat="1" ht="13.2" customHeight="1">
      <c r="B22" s="121"/>
      <c r="C22" s="109" t="s">
        <v>75</v>
      </c>
      <c r="D22" s="109" t="s">
        <v>76</v>
      </c>
      <c r="E22" s="109" t="s">
        <v>77</v>
      </c>
      <c r="F22" s="109" t="s">
        <v>78</v>
      </c>
      <c r="G22" s="109" t="s">
        <v>79</v>
      </c>
      <c r="H22" s="109" t="s">
        <v>80</v>
      </c>
      <c r="I22" s="109" t="s">
        <v>81</v>
      </c>
      <c r="J22" s="109" t="s">
        <v>82</v>
      </c>
      <c r="K22" s="109" t="s">
        <v>83</v>
      </c>
      <c r="L22" s="109" t="s">
        <v>84</v>
      </c>
      <c r="N22" s="121"/>
      <c r="O22" s="109">
        <v>2019</v>
      </c>
      <c r="P22" s="109">
        <v>2020</v>
      </c>
      <c r="Q22" s="109">
        <v>2021</v>
      </c>
      <c r="R22" s="109">
        <v>2022</v>
      </c>
      <c r="S22" s="109">
        <v>2023</v>
      </c>
    </row>
    <row r="23" spans="2:19" s="75" customFormat="1" ht="13.2" customHeight="1">
      <c r="B23" s="76" t="s">
        <v>11</v>
      </c>
      <c r="C23" s="151" t="e">
        <f t="shared" ref="C23:J31" si="5">C9/C$18</f>
        <v>#DIV/0!</v>
      </c>
      <c r="D23" s="151" t="e">
        <f t="shared" si="5"/>
        <v>#DIV/0!</v>
      </c>
      <c r="E23" s="151" t="e">
        <f t="shared" si="5"/>
        <v>#DIV/0!</v>
      </c>
      <c r="F23" s="151" t="e">
        <f t="shared" si="5"/>
        <v>#DIV/0!</v>
      </c>
      <c r="G23" s="151" t="e">
        <f t="shared" si="5"/>
        <v>#DIV/0!</v>
      </c>
      <c r="H23" s="151" t="e">
        <f t="shared" si="5"/>
        <v>#DIV/0!</v>
      </c>
      <c r="I23" s="151" t="e">
        <f t="shared" si="5"/>
        <v>#DIV/0!</v>
      </c>
      <c r="J23" s="151" t="e">
        <f t="shared" si="5"/>
        <v>#DIV/0!</v>
      </c>
      <c r="K23" s="151" t="e">
        <f>K9/K$18</f>
        <v>#DIV/0!</v>
      </c>
      <c r="L23" s="156"/>
      <c r="N23" s="76" t="s">
        <v>11</v>
      </c>
      <c r="O23" s="151" t="e">
        <f t="shared" ref="O23:P31" si="6">O9/O$18</f>
        <v>#DIV/0!</v>
      </c>
      <c r="P23" s="151" t="e">
        <f t="shared" si="6"/>
        <v>#DIV/0!</v>
      </c>
      <c r="Q23" s="156"/>
      <c r="R23" s="156"/>
      <c r="S23" s="156"/>
    </row>
    <row r="24" spans="2:19" s="75" customFormat="1" ht="13.2" customHeight="1">
      <c r="B24" s="76" t="s">
        <v>3</v>
      </c>
      <c r="C24" s="151" t="e">
        <f t="shared" si="5"/>
        <v>#DIV/0!</v>
      </c>
      <c r="D24" s="151" t="e">
        <f t="shared" si="5"/>
        <v>#DIV/0!</v>
      </c>
      <c r="E24" s="151" t="e">
        <f t="shared" si="5"/>
        <v>#DIV/0!</v>
      </c>
      <c r="F24" s="151" t="e">
        <f t="shared" si="5"/>
        <v>#DIV/0!</v>
      </c>
      <c r="G24" s="151" t="e">
        <f t="shared" si="5"/>
        <v>#DIV/0!</v>
      </c>
      <c r="H24" s="151" t="e">
        <f t="shared" si="5"/>
        <v>#DIV/0!</v>
      </c>
      <c r="I24" s="151" t="e">
        <f t="shared" si="5"/>
        <v>#DIV/0!</v>
      </c>
      <c r="J24" s="151" t="e">
        <f t="shared" si="5"/>
        <v>#DIV/0!</v>
      </c>
      <c r="K24" s="151" t="e">
        <f t="shared" ref="K24" si="7">K10/K$18</f>
        <v>#DIV/0!</v>
      </c>
      <c r="L24" s="156"/>
      <c r="N24" s="76" t="s">
        <v>3</v>
      </c>
      <c r="O24" s="151" t="e">
        <f t="shared" si="6"/>
        <v>#DIV/0!</v>
      </c>
      <c r="P24" s="151" t="e">
        <f t="shared" si="6"/>
        <v>#DIV/0!</v>
      </c>
      <c r="Q24" s="156"/>
      <c r="R24" s="156"/>
      <c r="S24" s="156"/>
    </row>
    <row r="25" spans="2:19" s="75" customFormat="1" ht="13.2" customHeight="1">
      <c r="B25" s="76" t="s">
        <v>17</v>
      </c>
      <c r="C25" s="151" t="e">
        <f t="shared" si="5"/>
        <v>#DIV/0!</v>
      </c>
      <c r="D25" s="151" t="e">
        <f t="shared" si="5"/>
        <v>#DIV/0!</v>
      </c>
      <c r="E25" s="151" t="e">
        <f t="shared" si="5"/>
        <v>#DIV/0!</v>
      </c>
      <c r="F25" s="151" t="e">
        <f t="shared" si="5"/>
        <v>#DIV/0!</v>
      </c>
      <c r="G25" s="151" t="e">
        <f t="shared" si="5"/>
        <v>#DIV/0!</v>
      </c>
      <c r="H25" s="151" t="e">
        <f t="shared" si="5"/>
        <v>#DIV/0!</v>
      </c>
      <c r="I25" s="151" t="e">
        <f t="shared" si="5"/>
        <v>#DIV/0!</v>
      </c>
      <c r="J25" s="151" t="e">
        <f t="shared" si="5"/>
        <v>#DIV/0!</v>
      </c>
      <c r="K25" s="151" t="e">
        <f t="shared" ref="K25" si="8">K11/K$18</f>
        <v>#DIV/0!</v>
      </c>
      <c r="L25" s="156"/>
      <c r="N25" s="76" t="s">
        <v>17</v>
      </c>
      <c r="O25" s="151" t="e">
        <f t="shared" si="6"/>
        <v>#DIV/0!</v>
      </c>
      <c r="P25" s="151" t="e">
        <f t="shared" si="6"/>
        <v>#DIV/0!</v>
      </c>
      <c r="Q25" s="156"/>
      <c r="R25" s="156"/>
      <c r="S25" s="156"/>
    </row>
    <row r="26" spans="2:19" s="75" customFormat="1" ht="13.2" customHeight="1">
      <c r="B26" s="76" t="s">
        <v>20</v>
      </c>
      <c r="C26" s="151" t="e">
        <f t="shared" si="5"/>
        <v>#DIV/0!</v>
      </c>
      <c r="D26" s="151" t="e">
        <f t="shared" si="5"/>
        <v>#DIV/0!</v>
      </c>
      <c r="E26" s="151" t="e">
        <f t="shared" si="5"/>
        <v>#DIV/0!</v>
      </c>
      <c r="F26" s="151" t="e">
        <f t="shared" si="5"/>
        <v>#DIV/0!</v>
      </c>
      <c r="G26" s="151" t="e">
        <f t="shared" si="5"/>
        <v>#DIV/0!</v>
      </c>
      <c r="H26" s="151" t="e">
        <f t="shared" si="5"/>
        <v>#DIV/0!</v>
      </c>
      <c r="I26" s="151" t="e">
        <f t="shared" si="5"/>
        <v>#DIV/0!</v>
      </c>
      <c r="J26" s="151" t="e">
        <f t="shared" si="5"/>
        <v>#DIV/0!</v>
      </c>
      <c r="K26" s="151" t="e">
        <f t="shared" ref="K26" si="9">K12/K$18</f>
        <v>#DIV/0!</v>
      </c>
      <c r="L26" s="156"/>
      <c r="N26" s="76" t="s">
        <v>20</v>
      </c>
      <c r="O26" s="151" t="e">
        <f t="shared" si="6"/>
        <v>#DIV/0!</v>
      </c>
      <c r="P26" s="151" t="e">
        <f t="shared" si="6"/>
        <v>#DIV/0!</v>
      </c>
      <c r="Q26" s="156"/>
      <c r="R26" s="156"/>
      <c r="S26" s="156"/>
    </row>
    <row r="27" spans="2:19" s="75" customFormat="1" ht="13.2" customHeight="1">
      <c r="B27" s="76" t="s">
        <v>2</v>
      </c>
      <c r="C27" s="151" t="e">
        <f t="shared" si="5"/>
        <v>#DIV/0!</v>
      </c>
      <c r="D27" s="151" t="e">
        <f t="shared" si="5"/>
        <v>#DIV/0!</v>
      </c>
      <c r="E27" s="151" t="e">
        <f t="shared" si="5"/>
        <v>#DIV/0!</v>
      </c>
      <c r="F27" s="151" t="e">
        <f t="shared" si="5"/>
        <v>#DIV/0!</v>
      </c>
      <c r="G27" s="151" t="e">
        <f t="shared" si="5"/>
        <v>#DIV/0!</v>
      </c>
      <c r="H27" s="151" t="e">
        <f t="shared" si="5"/>
        <v>#DIV/0!</v>
      </c>
      <c r="I27" s="151" t="e">
        <f t="shared" si="5"/>
        <v>#DIV/0!</v>
      </c>
      <c r="J27" s="151" t="e">
        <f t="shared" si="5"/>
        <v>#DIV/0!</v>
      </c>
      <c r="K27" s="151" t="e">
        <f t="shared" ref="K27" si="10">K13/K$18</f>
        <v>#DIV/0!</v>
      </c>
      <c r="L27" s="156"/>
      <c r="N27" s="76" t="s">
        <v>2</v>
      </c>
      <c r="O27" s="151" t="e">
        <f t="shared" si="6"/>
        <v>#DIV/0!</v>
      </c>
      <c r="P27" s="151" t="e">
        <f t="shared" si="6"/>
        <v>#DIV/0!</v>
      </c>
      <c r="Q27" s="156"/>
      <c r="R27" s="156"/>
      <c r="S27" s="156"/>
    </row>
    <row r="28" spans="2:19" s="75" customFormat="1" ht="13.2" customHeight="1">
      <c r="B28" s="76" t="s">
        <v>18</v>
      </c>
      <c r="C28" s="151" t="e">
        <f t="shared" si="5"/>
        <v>#DIV/0!</v>
      </c>
      <c r="D28" s="151" t="e">
        <f t="shared" si="5"/>
        <v>#DIV/0!</v>
      </c>
      <c r="E28" s="151" t="e">
        <f t="shared" si="5"/>
        <v>#DIV/0!</v>
      </c>
      <c r="F28" s="151" t="e">
        <f t="shared" si="5"/>
        <v>#DIV/0!</v>
      </c>
      <c r="G28" s="151" t="e">
        <f t="shared" si="5"/>
        <v>#DIV/0!</v>
      </c>
      <c r="H28" s="151" t="e">
        <f t="shared" si="5"/>
        <v>#DIV/0!</v>
      </c>
      <c r="I28" s="151" t="e">
        <f t="shared" si="5"/>
        <v>#DIV/0!</v>
      </c>
      <c r="J28" s="151" t="e">
        <f t="shared" si="5"/>
        <v>#DIV/0!</v>
      </c>
      <c r="K28" s="151" t="e">
        <f>K14/K$18</f>
        <v>#DIV/0!</v>
      </c>
      <c r="L28" s="156"/>
      <c r="N28" s="76" t="s">
        <v>18</v>
      </c>
      <c r="O28" s="151" t="e">
        <f t="shared" si="6"/>
        <v>#DIV/0!</v>
      </c>
      <c r="P28" s="151" t="e">
        <f t="shared" si="6"/>
        <v>#DIV/0!</v>
      </c>
      <c r="Q28" s="156"/>
      <c r="R28" s="156"/>
      <c r="S28" s="156"/>
    </row>
    <row r="29" spans="2:19" s="75" customFormat="1" ht="13.2" customHeight="1">
      <c r="B29" s="76" t="s">
        <v>23</v>
      </c>
      <c r="C29" s="151" t="e">
        <f t="shared" si="5"/>
        <v>#DIV/0!</v>
      </c>
      <c r="D29" s="151" t="e">
        <f t="shared" si="5"/>
        <v>#DIV/0!</v>
      </c>
      <c r="E29" s="151" t="e">
        <f t="shared" si="5"/>
        <v>#DIV/0!</v>
      </c>
      <c r="F29" s="151" t="e">
        <f t="shared" si="5"/>
        <v>#DIV/0!</v>
      </c>
      <c r="G29" s="151" t="e">
        <f t="shared" si="5"/>
        <v>#DIV/0!</v>
      </c>
      <c r="H29" s="151" t="e">
        <f t="shared" si="5"/>
        <v>#DIV/0!</v>
      </c>
      <c r="I29" s="151" t="e">
        <f t="shared" si="5"/>
        <v>#DIV/0!</v>
      </c>
      <c r="J29" s="151" t="e">
        <f t="shared" si="5"/>
        <v>#DIV/0!</v>
      </c>
      <c r="K29" s="151" t="e">
        <f t="shared" ref="K29" si="11">K15/K$18</f>
        <v>#DIV/0!</v>
      </c>
      <c r="L29" s="156"/>
      <c r="N29" s="76" t="s">
        <v>23</v>
      </c>
      <c r="O29" s="151" t="e">
        <f t="shared" si="6"/>
        <v>#DIV/0!</v>
      </c>
      <c r="P29" s="151" t="e">
        <f t="shared" si="6"/>
        <v>#DIV/0!</v>
      </c>
      <c r="Q29" s="156"/>
      <c r="R29" s="156"/>
      <c r="S29" s="156"/>
    </row>
    <row r="30" spans="2:19" s="75" customFormat="1" ht="13.2" customHeight="1">
      <c r="B30" s="76" t="s">
        <v>28</v>
      </c>
      <c r="C30" s="151" t="e">
        <f t="shared" si="5"/>
        <v>#DIV/0!</v>
      </c>
      <c r="D30" s="151" t="e">
        <f t="shared" si="5"/>
        <v>#DIV/0!</v>
      </c>
      <c r="E30" s="151" t="e">
        <f t="shared" si="5"/>
        <v>#DIV/0!</v>
      </c>
      <c r="F30" s="151" t="e">
        <f t="shared" si="5"/>
        <v>#DIV/0!</v>
      </c>
      <c r="G30" s="151" t="e">
        <f t="shared" si="5"/>
        <v>#DIV/0!</v>
      </c>
      <c r="H30" s="151" t="e">
        <f t="shared" si="5"/>
        <v>#DIV/0!</v>
      </c>
      <c r="I30" s="151" t="e">
        <f t="shared" si="5"/>
        <v>#DIV/0!</v>
      </c>
      <c r="J30" s="151" t="e">
        <f t="shared" si="5"/>
        <v>#DIV/0!</v>
      </c>
      <c r="K30" s="151" t="e">
        <f t="shared" ref="K30" si="12">K16/K$18</f>
        <v>#DIV/0!</v>
      </c>
      <c r="L30" s="156"/>
      <c r="N30" s="76" t="s">
        <v>28</v>
      </c>
      <c r="O30" s="151" t="e">
        <f t="shared" si="6"/>
        <v>#DIV/0!</v>
      </c>
      <c r="P30" s="151" t="e">
        <f t="shared" si="6"/>
        <v>#DIV/0!</v>
      </c>
      <c r="Q30" s="156"/>
      <c r="R30" s="156"/>
      <c r="S30" s="156"/>
    </row>
    <row r="31" spans="2:19" s="75" customFormat="1" ht="13.2" customHeight="1">
      <c r="B31" s="76" t="s">
        <v>85</v>
      </c>
      <c r="C31" s="151" t="e">
        <f t="shared" si="5"/>
        <v>#DIV/0!</v>
      </c>
      <c r="D31" s="151" t="e">
        <f t="shared" si="5"/>
        <v>#DIV/0!</v>
      </c>
      <c r="E31" s="151" t="e">
        <f t="shared" si="5"/>
        <v>#DIV/0!</v>
      </c>
      <c r="F31" s="151" t="e">
        <f t="shared" si="5"/>
        <v>#DIV/0!</v>
      </c>
      <c r="G31" s="151" t="e">
        <f t="shared" si="5"/>
        <v>#DIV/0!</v>
      </c>
      <c r="H31" s="151" t="e">
        <f t="shared" si="5"/>
        <v>#DIV/0!</v>
      </c>
      <c r="I31" s="151" t="e">
        <f t="shared" si="5"/>
        <v>#DIV/0!</v>
      </c>
      <c r="J31" s="151" t="e">
        <f t="shared" si="5"/>
        <v>#DIV/0!</v>
      </c>
      <c r="K31" s="151" t="e">
        <f t="shared" ref="K31" si="13">K17/K$18</f>
        <v>#DIV/0!</v>
      </c>
      <c r="L31" s="156"/>
      <c r="N31" s="76" t="s">
        <v>85</v>
      </c>
      <c r="O31" s="151" t="e">
        <f t="shared" si="6"/>
        <v>#DIV/0!</v>
      </c>
      <c r="P31" s="151" t="e">
        <f t="shared" si="6"/>
        <v>#DIV/0!</v>
      </c>
      <c r="Q31" s="156"/>
      <c r="R31" s="156"/>
      <c r="S31" s="156"/>
    </row>
    <row r="32" spans="2:19" s="75" customFormat="1" ht="13.2" customHeight="1">
      <c r="B32" s="76" t="s">
        <v>72</v>
      </c>
      <c r="C32" s="153" t="e">
        <f t="shared" ref="C32:I32" si="14">SUM(C23:C31)</f>
        <v>#DIV/0!</v>
      </c>
      <c r="D32" s="153" t="e">
        <f t="shared" si="14"/>
        <v>#DIV/0!</v>
      </c>
      <c r="E32" s="153" t="e">
        <f t="shared" si="14"/>
        <v>#DIV/0!</v>
      </c>
      <c r="F32" s="153" t="e">
        <f t="shared" si="14"/>
        <v>#DIV/0!</v>
      </c>
      <c r="G32" s="153" t="e">
        <f t="shared" si="14"/>
        <v>#DIV/0!</v>
      </c>
      <c r="H32" s="153" t="e">
        <f t="shared" si="14"/>
        <v>#DIV/0!</v>
      </c>
      <c r="I32" s="153" t="e">
        <f t="shared" si="14"/>
        <v>#DIV/0!</v>
      </c>
      <c r="J32" s="153" t="e">
        <f t="shared" ref="J32:L32" si="15">SUM(J23:J31)</f>
        <v>#DIV/0!</v>
      </c>
      <c r="K32" s="153" t="e">
        <f t="shared" si="15"/>
        <v>#DIV/0!</v>
      </c>
      <c r="L32" s="153">
        <f t="shared" si="15"/>
        <v>0</v>
      </c>
      <c r="N32" s="76" t="s">
        <v>72</v>
      </c>
      <c r="O32" s="153" t="e">
        <f>SUM(O23:O31)</f>
        <v>#DIV/0!</v>
      </c>
      <c r="P32" s="153" t="e">
        <f>SUM(P23:P31)</f>
        <v>#DIV/0!</v>
      </c>
      <c r="Q32" s="153">
        <f t="shared" ref="Q32:S32" si="16">SUM(Q23:Q31)</f>
        <v>0</v>
      </c>
      <c r="R32" s="153">
        <f t="shared" si="16"/>
        <v>0</v>
      </c>
      <c r="S32" s="153">
        <f t="shared" si="16"/>
        <v>0</v>
      </c>
    </row>
    <row r="33" spans="3:19" ht="13.2" customHeight="1">
      <c r="C33" s="18"/>
      <c r="D33" s="18"/>
      <c r="E33" s="18"/>
      <c r="F33" s="18"/>
      <c r="G33" s="18"/>
      <c r="H33" s="18"/>
      <c r="I33" s="18"/>
      <c r="J33" s="18"/>
      <c r="K33" s="18"/>
      <c r="L33" s="18"/>
      <c r="O33" s="18"/>
      <c r="P33" s="18"/>
      <c r="Q33" s="18"/>
      <c r="R33" s="18"/>
      <c r="S33" s="18"/>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dc:title>
  <dc:creator>Stephane Teral</dc:creator>
  <cp:lastModifiedBy>Stelyana Baleva</cp:lastModifiedBy>
  <dcterms:created xsi:type="dcterms:W3CDTF">2020-05-07T22:53:25Z</dcterms:created>
  <dcterms:modified xsi:type="dcterms:W3CDTF">2021-05-27T16:40:13Z</dcterms:modified>
</cp:coreProperties>
</file>